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ville-my.sharepoint.com/personal/clerk_vermontville-mi_gov/Documents/Village Admin - Clerk/CVTRS/EVIP CVTRS/FY 2024/"/>
    </mc:Choice>
  </mc:AlternateContent>
  <xr:revisionPtr revIDLastSave="481" documentId="8_{269B049C-BA68-4796-945A-669650F2792E}" xr6:coauthVersionLast="47" xr6:coauthVersionMax="47" xr10:uidLastSave="{D7B2401C-7CCE-4712-9BBA-F456443FE9A9}"/>
  <bookViews>
    <workbookView xWindow="-120" yWindow="-120" windowWidth="29040" windowHeight="15840" firstSheet="1" activeTab="5" xr2:uid="{00000000-000D-0000-FFFF-FFFF00000000}"/>
  </bookViews>
  <sheets>
    <sheet name="Instructions" sheetId="6" state="hidden" r:id="rId1"/>
    <sheet name="general " sheetId="1" r:id="rId2"/>
    <sheet name="streets" sheetId="7" r:id="rId3"/>
    <sheet name="Municipal" sheetId="8" r:id="rId4"/>
    <sheet name="sewer" sheetId="9" r:id="rId5"/>
    <sheet name="water" sheetId="10" r:id="rId6"/>
  </sheets>
  <definedNames>
    <definedName name="_xlnm.Print_Area" localSheetId="1">'general 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I23" i="7"/>
  <c r="I30" i="10"/>
  <c r="C30" i="10"/>
  <c r="E27" i="10"/>
  <c r="E26" i="10"/>
  <c r="E25" i="10"/>
  <c r="E24" i="10"/>
  <c r="I20" i="10"/>
  <c r="C20" i="10"/>
  <c r="E17" i="10"/>
  <c r="E16" i="10"/>
  <c r="E15" i="10"/>
  <c r="E14" i="10"/>
  <c r="E13" i="10"/>
  <c r="E12" i="10"/>
  <c r="E11" i="10"/>
  <c r="E10" i="10"/>
  <c r="I27" i="9"/>
  <c r="C27" i="9"/>
  <c r="E24" i="9"/>
  <c r="E23" i="9"/>
  <c r="E22" i="9"/>
  <c r="E21" i="9"/>
  <c r="I17" i="9"/>
  <c r="C17" i="9"/>
  <c r="E14" i="9"/>
  <c r="E13" i="9"/>
  <c r="E12" i="9"/>
  <c r="E10" i="9"/>
  <c r="I21" i="8"/>
  <c r="C21" i="8"/>
  <c r="I14" i="8"/>
  <c r="C14" i="8"/>
  <c r="C23" i="8" s="1"/>
  <c r="C27" i="8" s="1"/>
  <c r="I26" i="8" s="1"/>
  <c r="E10" i="8"/>
  <c r="C24" i="7"/>
  <c r="C16" i="7"/>
  <c r="I35" i="1"/>
  <c r="C38" i="1"/>
  <c r="C24" i="1"/>
  <c r="I29" i="1"/>
  <c r="I33" i="1"/>
  <c r="I17" i="1"/>
  <c r="I23" i="1"/>
  <c r="I23" i="8" l="1"/>
  <c r="I27" i="8" s="1"/>
  <c r="I32" i="10"/>
  <c r="C32" i="10"/>
  <c r="C36" i="10" s="1"/>
  <c r="I35" i="10" s="1"/>
  <c r="I29" i="9"/>
  <c r="C29" i="9"/>
  <c r="C33" i="9" s="1"/>
  <c r="I32" i="9" s="1"/>
  <c r="I24" i="7"/>
  <c r="C26" i="7"/>
  <c r="C30" i="7" s="1"/>
  <c r="I29" i="7" s="1"/>
  <c r="I16" i="7"/>
  <c r="I38" i="1"/>
  <c r="C40" i="1"/>
  <c r="C44" i="1" s="1"/>
  <c r="I43" i="1" s="1"/>
  <c r="I24" i="1"/>
  <c r="I36" i="10" l="1"/>
  <c r="I33" i="9"/>
  <c r="I26" i="7"/>
  <c r="I30" i="7" s="1"/>
  <c r="I40" i="1"/>
  <c r="I44" i="1" s="1"/>
</calcChain>
</file>

<file path=xl/sharedStrings.xml><?xml version="1.0" encoding="utf-8"?>
<sst xmlns="http://schemas.openxmlformats.org/spreadsheetml/2006/main" count="456" uniqueCount="115">
  <si>
    <t>REVENUES</t>
  </si>
  <si>
    <t>Property Taxes</t>
  </si>
  <si>
    <t>State Revenue Sharing</t>
  </si>
  <si>
    <t>$</t>
  </si>
  <si>
    <t>Fines &amp; Fees</t>
  </si>
  <si>
    <t>Licenses &amp; Permits</t>
  </si>
  <si>
    <t>Interest Income</t>
  </si>
  <si>
    <t>Other Revenues</t>
  </si>
  <si>
    <t>Interfund Transfers (In)</t>
  </si>
  <si>
    <t>Total Revenues</t>
  </si>
  <si>
    <t>EXPENDITURES</t>
  </si>
  <si>
    <t>General Government</t>
  </si>
  <si>
    <t>Police and Fire</t>
  </si>
  <si>
    <t>Roads</t>
  </si>
  <si>
    <t>Health and Welfare</t>
  </si>
  <si>
    <t>Recreation &amp; Culture</t>
  </si>
  <si>
    <t>Capital Outlay</t>
  </si>
  <si>
    <t>Debt Service</t>
  </si>
  <si>
    <t>Other Expenditures</t>
  </si>
  <si>
    <t>Interfund Transfers (Out)</t>
  </si>
  <si>
    <t>Total Expenditures</t>
  </si>
  <si>
    <t>Net Revenues (Expenditures)</t>
  </si>
  <si>
    <t>Ending Fund Balance</t>
  </si>
  <si>
    <t>Beginning Fund Balance</t>
  </si>
  <si>
    <t>%</t>
  </si>
  <si>
    <t>Assumptions</t>
  </si>
  <si>
    <t>Local Unit Code:</t>
  </si>
  <si>
    <t>INSTRUCTIONS FOR PROJECTED BUDGET REPORT TEMPLATE</t>
  </si>
  <si>
    <t>Current Fiscal Year End Date:</t>
  </si>
  <si>
    <t>Fund Name:</t>
  </si>
  <si>
    <t>Projected Budget Report</t>
  </si>
  <si>
    <t>Current Year Budget</t>
  </si>
  <si>
    <t xml:space="preserve">Percentage Change </t>
  </si>
  <si>
    <t>Year 2 Budget</t>
  </si>
  <si>
    <t>Local Unit Name:</t>
  </si>
  <si>
    <t>1.</t>
  </si>
  <si>
    <t>2.</t>
  </si>
  <si>
    <t>3.</t>
  </si>
  <si>
    <t>4.</t>
  </si>
  <si>
    <t>5.</t>
  </si>
  <si>
    <t>6.</t>
  </si>
  <si>
    <t xml:space="preserve">Note: The years on a local unit's Projected Budget Report will be different than the years on the local unit's Citizen's </t>
  </si>
  <si>
    <t>Guide and Performance Dashboard.</t>
  </si>
  <si>
    <t>To fill out the Projected Budget Report, you will need at a minimum your General Fund Budget to assist you in filling in the budgeted</t>
  </si>
  <si>
    <t>Fill in the Local Unit Name, Local Unit Code, Current Fiscal Year End Date, and Fund Name.</t>
  </si>
  <si>
    <t>Current Year Budget column - Utilize the budget for your current fiscal year as the source data to fill in the current year budget.</t>
  </si>
  <si>
    <t>You may change or remove any items that do not pertain to your local unit or you can add additional items not listed.</t>
  </si>
  <si>
    <t>a decrease with a minus sign (i.e. negative 10% would be entered as -10).</t>
  </si>
  <si>
    <t xml:space="preserve">Year 2 Budget column - Amounts in this column will automatically calculate based on amounts entered in the Current Year </t>
  </si>
  <si>
    <t>Budget column and Percentage Change column. However, amounts may be overwritten.</t>
  </si>
  <si>
    <t xml:space="preserve">Assumptions column - Provide a brief explanation of the assumptions used in developing the budgeted projections. You do </t>
  </si>
  <si>
    <t>not need an assumption for every item.</t>
  </si>
  <si>
    <t>7.</t>
  </si>
  <si>
    <t>Commentary box - Provide additional information as necessary.</t>
  </si>
  <si>
    <t>Before publishing the Projected Budget Report on your website, we highly recommend you "Hide" the "Instructions" tab</t>
  </si>
  <si>
    <t>Make sure when you print or save this document to a PDF, you print the "Projected Budget Report" tab.</t>
  </si>
  <si>
    <t>Community &amp; Economic Development</t>
  </si>
  <si>
    <t>Commentary:</t>
  </si>
  <si>
    <t>Fill in the yellow highlighted portions as follows:</t>
  </si>
  <si>
    <t>For additional fund budget projections, copy and paste the "Projected Budget Report" tab as needed.</t>
  </si>
  <si>
    <t>revenues and expenditures. You may copy the tab to use for other fund budget projections (i.e. Special Revenue, Enterprise, etc...).</t>
  </si>
  <si>
    <t xml:space="preserve">Percentage Change column - Fill in the expected percentage change for each budgeted revenue and expenditure. The </t>
  </si>
  <si>
    <t xml:space="preserve">projected change can be an increase or a decrease. Enter the percentage as a whole number without a percent sign. Enter </t>
  </si>
  <si>
    <t>so that this document will be user-friendly. To hide a tab (or row), right click on the tab (or row) and select "Hide".</t>
  </si>
  <si>
    <t>Village of Vermontville</t>
  </si>
  <si>
    <t>23-3050</t>
  </si>
  <si>
    <t>General fund</t>
  </si>
  <si>
    <t>Personal Property tax</t>
  </si>
  <si>
    <t>Delinquent Propety tax</t>
  </si>
  <si>
    <t>State Grants- liquor license</t>
  </si>
  <si>
    <t>Leaf Collection</t>
  </si>
  <si>
    <t>Equipment Rental</t>
  </si>
  <si>
    <t>Rental Income - other</t>
  </si>
  <si>
    <t>Public Works</t>
  </si>
  <si>
    <t xml:space="preserve">Major &amp; Local Streets </t>
  </si>
  <si>
    <t>ACT 51</t>
  </si>
  <si>
    <t>Metro Authority</t>
  </si>
  <si>
    <t>Routine Maintenance</t>
  </si>
  <si>
    <t>Winter Maintenance</t>
  </si>
  <si>
    <t>Municipal Streets</t>
  </si>
  <si>
    <t xml:space="preserve">Sewer </t>
  </si>
  <si>
    <t>Sewer Usage</t>
  </si>
  <si>
    <t>NSF Fees</t>
  </si>
  <si>
    <t>Ready to Serve</t>
  </si>
  <si>
    <t>Penalties &amp; Interest</t>
  </si>
  <si>
    <t>Admin</t>
  </si>
  <si>
    <t>Operations &amp; Maintenance</t>
  </si>
  <si>
    <t>Debt Service - Interest</t>
  </si>
  <si>
    <t>Depreciation</t>
  </si>
  <si>
    <t>Water</t>
  </si>
  <si>
    <t>Water Usage</t>
  </si>
  <si>
    <t>Meter Replacement</t>
  </si>
  <si>
    <t>Well Fund</t>
  </si>
  <si>
    <t>Turn Off/On Fees</t>
  </si>
  <si>
    <t>Grant Revenue</t>
  </si>
  <si>
    <t>Administration</t>
  </si>
  <si>
    <t>Federal Grants other</t>
  </si>
  <si>
    <t>Community Center</t>
  </si>
  <si>
    <t>Eaton County Sherriff Dept</t>
  </si>
  <si>
    <t>DPW only</t>
  </si>
  <si>
    <t>Health and Safety line item</t>
  </si>
  <si>
    <t>Playground CD</t>
  </si>
  <si>
    <t>Sub Cat B grant</t>
  </si>
  <si>
    <t>phasing out leaf collection</t>
  </si>
  <si>
    <t xml:space="preserve">yearly renewal of animal permits </t>
  </si>
  <si>
    <t>Charging less eq rent to street funds</t>
  </si>
  <si>
    <t>average use of community center</t>
  </si>
  <si>
    <t>Spark Grant and  EC park grant</t>
  </si>
  <si>
    <t>New playground eqp and bathroom, fall material, skid steer</t>
  </si>
  <si>
    <t>State Grants</t>
  </si>
  <si>
    <t>improvements to N., E., W. and S Main streets</t>
  </si>
  <si>
    <t>Street Millage collcted</t>
  </si>
  <si>
    <t xml:space="preserve">Commentary:  The revenue received by this fund is from a 10 year county wide millage approved by the voters. Due to a Millage of 3.895 that is collected on the Summer Village tax this revenue is increasing by $60,000 in 2024. </t>
  </si>
  <si>
    <t>transfer to Major for Sub Cat B grant project</t>
  </si>
  <si>
    <t>grant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</si>
</sst>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1" fontId="6" fillId="0" borderId="0"/>
    <xf numFmtId="41" fontId="6" fillId="0" borderId="0"/>
    <xf numFmtId="41" fontId="6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4" applyFont="1" applyFill="1"/>
    <xf numFmtId="164" fontId="2" fillId="2" borderId="0" xfId="1" applyNumberFormat="1" applyFont="1" applyFill="1"/>
    <xf numFmtId="0" fontId="3" fillId="2" borderId="1" xfId="4" applyFont="1" applyFill="1" applyBorder="1"/>
    <xf numFmtId="0" fontId="3" fillId="2" borderId="0" xfId="4" applyFont="1" applyFill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44" fontId="2" fillId="2" borderId="0" xfId="3" applyFont="1" applyFill="1"/>
    <xf numFmtId="0" fontId="4" fillId="2" borderId="0" xfId="4" applyFont="1" applyFill="1"/>
    <xf numFmtId="44" fontId="4" fillId="2" borderId="0" xfId="3" applyFont="1" applyFill="1"/>
    <xf numFmtId="0" fontId="5" fillId="2" borderId="1" xfId="4" applyFont="1" applyFill="1" applyBorder="1"/>
    <xf numFmtId="164" fontId="3" fillId="2" borderId="0" xfId="1" applyNumberFormat="1" applyFont="1" applyFill="1"/>
    <xf numFmtId="164" fontId="3" fillId="2" borderId="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Protection="1">
      <protection locked="0"/>
    </xf>
    <xf numFmtId="0" fontId="7" fillId="2" borderId="0" xfId="0" applyFont="1" applyFill="1"/>
    <xf numFmtId="0" fontId="2" fillId="2" borderId="0" xfId="4" applyFont="1" applyFill="1"/>
    <xf numFmtId="0" fontId="8" fillId="2" borderId="0" xfId="0" applyFont="1" applyFill="1"/>
    <xf numFmtId="0" fontId="7" fillId="0" borderId="0" xfId="0" applyFont="1"/>
    <xf numFmtId="0" fontId="7" fillId="0" borderId="0" xfId="0" applyFont="1" applyAlignment="1">
      <alignment horizontal="justify"/>
    </xf>
    <xf numFmtId="164" fontId="4" fillId="2" borderId="0" xfId="1" applyNumberFormat="1" applyFont="1" applyFill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49" fontId="13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7" fillId="0" borderId="0" xfId="0" applyNumberFormat="1" applyFont="1" applyAlignment="1">
      <alignment horizontal="justify"/>
    </xf>
    <xf numFmtId="49" fontId="7" fillId="0" borderId="0" xfId="0" quotePrefix="1" applyNumberFormat="1" applyFont="1" applyAlignment="1">
      <alignment horizontal="justify"/>
    </xf>
    <xf numFmtId="49" fontId="7" fillId="0" borderId="0" xfId="0" quotePrefix="1" applyNumberFormat="1" applyFont="1" applyAlignment="1">
      <alignment horizontal="justify" vertical="top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>
      <alignment horizontal="justify" vertical="top"/>
    </xf>
    <xf numFmtId="49" fontId="7" fillId="0" borderId="0" xfId="7" applyNumberFormat="1" applyFont="1"/>
    <xf numFmtId="49" fontId="13" fillId="0" borderId="0" xfId="7" applyNumberFormat="1" applyFont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8" fillId="2" borderId="2" xfId="0" applyNumberFormat="1" applyFont="1" applyFill="1" applyBorder="1"/>
    <xf numFmtId="0" fontId="9" fillId="0" borderId="0" xfId="0" applyFont="1" applyAlignment="1">
      <alignment wrapText="1"/>
    </xf>
    <xf numFmtId="164" fontId="4" fillId="3" borderId="0" xfId="1" applyNumberFormat="1" applyFont="1" applyFill="1" applyProtection="1">
      <protection locked="0"/>
    </xf>
    <xf numFmtId="0" fontId="9" fillId="3" borderId="0" xfId="0" applyFont="1" applyFill="1" applyAlignment="1">
      <alignment wrapText="1"/>
    </xf>
    <xf numFmtId="164" fontId="3" fillId="3" borderId="0" xfId="1" applyNumberFormat="1" applyFont="1" applyFill="1" applyProtection="1">
      <protection locked="0"/>
    </xf>
    <xf numFmtId="164" fontId="3" fillId="2" borderId="0" xfId="1" applyNumberFormat="1" applyFont="1" applyFill="1" applyBorder="1"/>
    <xf numFmtId="164" fontId="8" fillId="2" borderId="0" xfId="0" applyNumberFormat="1" applyFont="1" applyFill="1"/>
    <xf numFmtId="164" fontId="3" fillId="2" borderId="4" xfId="1" applyNumberFormat="1" applyFont="1" applyFill="1" applyBorder="1"/>
    <xf numFmtId="0" fontId="1" fillId="2" borderId="0" xfId="4" applyFill="1"/>
    <xf numFmtId="164" fontId="3" fillId="2" borderId="0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 wrapText="1"/>
    </xf>
    <xf numFmtId="44" fontId="1" fillId="2" borderId="0" xfId="3" applyFont="1" applyFill="1"/>
    <xf numFmtId="164" fontId="4" fillId="3" borderId="0" xfId="2" applyNumberFormat="1" applyFont="1" applyFill="1" applyProtection="1">
      <protection locked="0"/>
    </xf>
    <xf numFmtId="164" fontId="4" fillId="2" borderId="0" xfId="2" applyNumberFormat="1" applyFont="1" applyFill="1" applyProtection="1">
      <protection locked="0"/>
    </xf>
    <xf numFmtId="9" fontId="4" fillId="3" borderId="0" xfId="2" applyNumberFormat="1" applyFont="1" applyFill="1" applyProtection="1">
      <protection locked="0"/>
    </xf>
    <xf numFmtId="164" fontId="3" fillId="2" borderId="3" xfId="2" applyNumberFormat="1" applyFont="1" applyFill="1" applyBorder="1"/>
    <xf numFmtId="164" fontId="3" fillId="2" borderId="0" xfId="2" applyNumberFormat="1" applyFont="1" applyFill="1"/>
    <xf numFmtId="164" fontId="1" fillId="2" borderId="0" xfId="2" applyNumberFormat="1" applyFont="1" applyFill="1"/>
    <xf numFmtId="164" fontId="3" fillId="2" borderId="4" xfId="2" applyNumberFormat="1" applyFont="1" applyFill="1" applyBorder="1"/>
    <xf numFmtId="164" fontId="3" fillId="2" borderId="2" xfId="2" applyNumberFormat="1" applyFont="1" applyFill="1" applyBorder="1"/>
    <xf numFmtId="164" fontId="3" fillId="2" borderId="0" xfId="2" applyNumberFormat="1" applyFont="1" applyFill="1" applyBorder="1"/>
    <xf numFmtId="164" fontId="3" fillId="3" borderId="0" xfId="2" applyNumberFormat="1" applyFont="1" applyFill="1" applyProtection="1">
      <protection locked="0"/>
    </xf>
    <xf numFmtId="164" fontId="3" fillId="2" borderId="0" xfId="2" applyNumberFormat="1" applyFont="1" applyFill="1" applyProtection="1">
      <protection locked="0"/>
    </xf>
    <xf numFmtId="164" fontId="4" fillId="2" borderId="0" xfId="1" applyNumberFormat="1" applyFont="1" applyFill="1" applyProtection="1"/>
    <xf numFmtId="0" fontId="4" fillId="3" borderId="0" xfId="2" applyNumberFormat="1" applyFont="1" applyFill="1" applyProtection="1">
      <protection locked="0"/>
    </xf>
    <xf numFmtId="164" fontId="4" fillId="2" borderId="0" xfId="2" applyNumberFormat="1" applyFont="1" applyFill="1" applyProtection="1"/>
    <xf numFmtId="9" fontId="4" fillId="3" borderId="0" xfId="2" applyNumberFormat="1" applyFont="1" applyFill="1" applyProtection="1"/>
    <xf numFmtId="0" fontId="0" fillId="4" borderId="0" xfId="0" applyFill="1"/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wrapText="1"/>
    </xf>
    <xf numFmtId="14" fontId="10" fillId="3" borderId="0" xfId="0" applyNumberFormat="1" applyFont="1" applyFill="1" applyAlignment="1">
      <alignment horizontal="left" wrapText="1"/>
    </xf>
  </cellXfs>
  <cellStyles count="9">
    <cellStyle name="Comma 2" xfId="1" xr:uid="{00000000-0005-0000-0000-000000000000}"/>
    <cellStyle name="Comma 2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showGridLines="0" topLeftCell="A19" zoomScaleNormal="100" workbookViewId="0">
      <selection sqref="A1:P1"/>
    </sheetView>
  </sheetViews>
  <sheetFormatPr defaultRowHeight="15" x14ac:dyDescent="0.25"/>
  <cols>
    <col min="1" max="1" width="3.5703125" style="29" customWidth="1"/>
    <col min="2" max="2" width="2.7109375" style="29" customWidth="1"/>
    <col min="3" max="3" width="3.5703125" style="29" customWidth="1"/>
    <col min="4" max="4" width="2.7109375" style="28" customWidth="1"/>
    <col min="5" max="16" width="9.140625" style="29"/>
    <col min="17" max="16384" width="9.140625" style="16"/>
  </cols>
  <sheetData>
    <row r="1" spans="1:16" ht="18" x14ac:dyDescent="0.2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3" spans="1:16" x14ac:dyDescent="0.25">
      <c r="A3" s="27" t="s">
        <v>41</v>
      </c>
      <c r="B3" s="27"/>
      <c r="C3" s="27"/>
    </row>
    <row r="4" spans="1:16" s="17" customFormat="1" x14ac:dyDescent="0.25">
      <c r="A4" s="27" t="s">
        <v>42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17" customFormat="1" ht="14.2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17" customFormat="1" ht="14.25" x14ac:dyDescent="0.2">
      <c r="A6" s="29" t="s">
        <v>43</v>
      </c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s="17" customFormat="1" ht="14.25" x14ac:dyDescent="0.2">
      <c r="A7" s="29" t="s">
        <v>60</v>
      </c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s="17" customFormat="1" ht="14.25" x14ac:dyDescent="0.2">
      <c r="A8" s="29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s="17" customFormat="1" ht="14.25" x14ac:dyDescent="0.2">
      <c r="A9" s="29" t="s">
        <v>58</v>
      </c>
      <c r="B9" s="2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s="17" customFormat="1" ht="14.2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s="17" customFormat="1" ht="14.25" x14ac:dyDescent="0.2">
      <c r="A11" s="30"/>
      <c r="B11" s="31" t="s">
        <v>35</v>
      </c>
      <c r="C11" s="29" t="s">
        <v>44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17" customFormat="1" ht="14.25" x14ac:dyDescent="0.2">
      <c r="A12" s="30"/>
      <c r="B12" s="31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s="17" customFormat="1" ht="14.25" x14ac:dyDescent="0.2">
      <c r="A13" s="30"/>
      <c r="B13" s="31" t="s">
        <v>36</v>
      </c>
      <c r="C13" s="29" t="s">
        <v>59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s="17" customFormat="1" ht="14.25" x14ac:dyDescent="0.2">
      <c r="A14" s="30"/>
      <c r="B14" s="30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17" customFormat="1" ht="14.25" x14ac:dyDescent="0.2">
      <c r="A15" s="30"/>
      <c r="B15" s="32" t="s">
        <v>37</v>
      </c>
      <c r="C15" s="33" t="s">
        <v>45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17" customFormat="1" ht="14.25" x14ac:dyDescent="0.2">
      <c r="A16" s="30"/>
      <c r="B16" s="32"/>
      <c r="C16" s="33" t="s">
        <v>46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17" customFormat="1" ht="14.25" x14ac:dyDescent="0.2">
      <c r="A17" s="30"/>
      <c r="B17" s="3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17" customFormat="1" ht="14.25" x14ac:dyDescent="0.2">
      <c r="A18" s="30"/>
      <c r="B18" s="32" t="s">
        <v>38</v>
      </c>
      <c r="C18" s="29" t="s">
        <v>61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17" customFormat="1" ht="14.25" x14ac:dyDescent="0.2">
      <c r="A19" s="30"/>
      <c r="B19" s="32"/>
      <c r="C19" s="29" t="s">
        <v>62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17" customFormat="1" ht="14.25" x14ac:dyDescent="0.2">
      <c r="A20" s="30"/>
      <c r="B20" s="34"/>
      <c r="C20" s="29" t="s">
        <v>47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17" customFormat="1" ht="14.25" x14ac:dyDescent="0.2">
      <c r="A21" s="30"/>
      <c r="B21" s="34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17" customFormat="1" ht="14.25" x14ac:dyDescent="0.2">
      <c r="A22" s="30"/>
      <c r="B22" s="32" t="s">
        <v>39</v>
      </c>
      <c r="C22" s="29" t="s">
        <v>48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s="17" customFormat="1" ht="14.25" x14ac:dyDescent="0.2">
      <c r="A23" s="30"/>
      <c r="B23" s="32"/>
      <c r="C23" s="29" t="s">
        <v>49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17" customFormat="1" ht="14.25" x14ac:dyDescent="0.2">
      <c r="A24" s="30"/>
      <c r="B24" s="34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s="17" customFormat="1" ht="14.25" x14ac:dyDescent="0.2">
      <c r="A25" s="30"/>
      <c r="B25" s="32" t="s">
        <v>40</v>
      </c>
      <c r="C25" s="29" t="s">
        <v>50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s="17" customFormat="1" ht="14.25" x14ac:dyDescent="0.2">
      <c r="A26" s="30"/>
      <c r="B26" s="32"/>
      <c r="C26" s="29" t="s">
        <v>51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s="17" customFormat="1" ht="14.25" x14ac:dyDescent="0.2">
      <c r="A27" s="30"/>
      <c r="B27" s="3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s="17" customFormat="1" ht="14.25" x14ac:dyDescent="0.2">
      <c r="A28" s="30"/>
      <c r="B28" s="32" t="s">
        <v>52</v>
      </c>
      <c r="C28" s="29" t="s">
        <v>53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s="17" customFormat="1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s="17" customFormat="1" x14ac:dyDescent="0.25">
      <c r="A30" s="36" t="s">
        <v>54</v>
      </c>
      <c r="B30" s="27"/>
      <c r="C30" s="27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17" customFormat="1" x14ac:dyDescent="0.25">
      <c r="A31" s="36" t="s">
        <v>63</v>
      </c>
      <c r="B31" s="30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17" customFormat="1" x14ac:dyDescent="0.25">
      <c r="A32" s="36"/>
      <c r="B32" s="30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17" customFormat="1" ht="14.25" x14ac:dyDescent="0.2">
      <c r="A33" s="35" t="s">
        <v>55</v>
      </c>
      <c r="B33" s="30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17" customFormat="1" ht="14.25" x14ac:dyDescent="0.2">
      <c r="A34" s="30"/>
      <c r="B34" s="30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1">
    <mergeCell ref="A1:P1"/>
  </mergeCells>
  <printOptions horizontalCentered="1"/>
  <pageMargins left="0.5" right="0.5" top="0.5" bottom="0.5" header="0.5" footer="0.5"/>
  <pageSetup fitToWidth="0" orientation="landscape" r:id="rId1"/>
  <headerFooter>
    <oddFooter>&amp;C&amp;"Arial,Regular"&amp;P</oddFooter>
  </headerFooter>
  <ignoredErrors>
    <ignoredError sqref="B24:B25 B11:B15 B17:B18 B20 B22 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opLeftCell="A3" zoomScaleNormal="100" workbookViewId="0">
      <selection activeCell="K38" sqref="K38"/>
    </sheetView>
  </sheetViews>
  <sheetFormatPr defaultRowHeight="14.25" x14ac:dyDescent="0.2"/>
  <cols>
    <col min="1" max="1" width="37" style="13" customWidth="1"/>
    <col min="2" max="2" width="2" style="13" bestFit="1" customWidth="1"/>
    <col min="3" max="3" width="18.140625" style="13" customWidth="1"/>
    <col min="4" max="4" width="2.140625" style="13" customWidth="1"/>
    <col min="5" max="5" width="11.140625" style="13" customWidth="1"/>
    <col min="6" max="6" width="3.140625" style="13" customWidth="1"/>
    <col min="7" max="7" width="2" style="13" customWidth="1"/>
    <col min="8" max="8" width="3" style="13" bestFit="1" customWidth="1"/>
    <col min="9" max="9" width="14.28515625" style="13" customWidth="1"/>
    <col min="10" max="10" width="2.140625" style="13" customWidth="1"/>
    <col min="11" max="11" width="53" style="24" customWidth="1"/>
    <col min="12" max="12" width="2.140625" style="13" customWidth="1"/>
    <col min="13" max="13" width="3" style="13" bestFit="1" customWidth="1"/>
    <col min="14" max="16384" width="9.140625" style="13"/>
  </cols>
  <sheetData>
    <row r="1" spans="1:13" s="22" customFormat="1" ht="20.25" x14ac:dyDescent="0.3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  <c r="M1" s="21"/>
    </row>
    <row r="2" spans="1:13" s="22" customFormat="1" ht="16.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3"/>
      <c r="L2" s="21"/>
      <c r="M2" s="21"/>
    </row>
    <row r="3" spans="1:13" x14ac:dyDescent="0.2">
      <c r="A3" s="15" t="s">
        <v>34</v>
      </c>
      <c r="C3" s="78" t="s">
        <v>64</v>
      </c>
      <c r="D3" s="78"/>
      <c r="E3" s="78"/>
    </row>
    <row r="4" spans="1:13" x14ac:dyDescent="0.2">
      <c r="A4" s="15" t="s">
        <v>26</v>
      </c>
      <c r="C4" s="78" t="s">
        <v>65</v>
      </c>
      <c r="D4" s="78"/>
      <c r="E4" s="78"/>
    </row>
    <row r="5" spans="1:13" ht="15" customHeight="1" x14ac:dyDescent="0.2">
      <c r="A5" s="1" t="s">
        <v>28</v>
      </c>
      <c r="B5" s="14"/>
      <c r="C5" s="79">
        <v>45291</v>
      </c>
      <c r="D5" s="79"/>
      <c r="E5" s="79"/>
      <c r="H5" s="14"/>
    </row>
    <row r="6" spans="1:13" ht="15" customHeight="1" x14ac:dyDescent="0.2">
      <c r="A6" s="1" t="s">
        <v>29</v>
      </c>
      <c r="B6" s="14"/>
      <c r="C6" s="78" t="s">
        <v>66</v>
      </c>
      <c r="D6" s="78"/>
      <c r="E6" s="78"/>
      <c r="H6" s="14"/>
    </row>
    <row r="7" spans="1:13" ht="15" customHeight="1" x14ac:dyDescent="0.2">
      <c r="A7" s="14"/>
      <c r="B7" s="14"/>
      <c r="D7" s="5"/>
      <c r="E7" s="5"/>
      <c r="F7" s="5"/>
      <c r="G7" s="5"/>
      <c r="H7" s="14"/>
      <c r="J7" s="5"/>
      <c r="L7" s="5"/>
    </row>
    <row r="8" spans="1:13" ht="58.5" customHeight="1" thickBot="1" x14ac:dyDescent="0.3">
      <c r="A8" s="3" t="s">
        <v>0</v>
      </c>
      <c r="B8" s="4"/>
      <c r="C8" s="11" t="s">
        <v>31</v>
      </c>
      <c r="D8" s="5"/>
      <c r="E8" s="11" t="s">
        <v>32</v>
      </c>
      <c r="F8" s="5"/>
      <c r="G8" s="5"/>
      <c r="H8" s="14"/>
      <c r="I8" s="11" t="s">
        <v>33</v>
      </c>
      <c r="J8" s="5"/>
      <c r="K8" s="25" t="s">
        <v>25</v>
      </c>
      <c r="L8" s="5"/>
    </row>
    <row r="9" spans="1:13" x14ac:dyDescent="0.2">
      <c r="A9" s="14"/>
      <c r="B9" s="14"/>
      <c r="C9" s="14"/>
      <c r="D9" s="14"/>
      <c r="E9" s="14"/>
      <c r="F9" s="14"/>
      <c r="G9" s="14"/>
      <c r="H9" s="6"/>
      <c r="I9" s="14"/>
      <c r="J9" s="14"/>
      <c r="L9" s="14"/>
    </row>
    <row r="10" spans="1:13" s="19" customFormat="1" ht="12" x14ac:dyDescent="0.2">
      <c r="A10" s="7" t="s">
        <v>1</v>
      </c>
      <c r="B10" s="7" t="s">
        <v>3</v>
      </c>
      <c r="C10" s="41">
        <v>172954</v>
      </c>
      <c r="D10" s="18"/>
      <c r="E10" s="41">
        <v>10</v>
      </c>
      <c r="F10" s="18" t="s">
        <v>24</v>
      </c>
      <c r="G10" s="18"/>
      <c r="H10" s="7" t="s">
        <v>3</v>
      </c>
      <c r="I10" s="62">
        <v>180000</v>
      </c>
      <c r="J10" s="18"/>
      <c r="K10" s="42"/>
      <c r="L10" s="18"/>
    </row>
    <row r="11" spans="1:13" s="19" customFormat="1" ht="12" x14ac:dyDescent="0.2">
      <c r="A11" s="7" t="s">
        <v>67</v>
      </c>
      <c r="B11" s="7" t="s">
        <v>3</v>
      </c>
      <c r="C11" s="41">
        <v>16450</v>
      </c>
      <c r="D11" s="18"/>
      <c r="E11" s="41">
        <v>-77</v>
      </c>
      <c r="F11" s="18" t="s">
        <v>24</v>
      </c>
      <c r="G11" s="18"/>
      <c r="H11" s="7" t="s">
        <v>3</v>
      </c>
      <c r="I11" s="62">
        <v>15000</v>
      </c>
      <c r="J11" s="18"/>
      <c r="K11" s="42"/>
      <c r="L11" s="18"/>
    </row>
    <row r="12" spans="1:13" s="19" customFormat="1" ht="12" x14ac:dyDescent="0.2">
      <c r="A12" s="7" t="s">
        <v>68</v>
      </c>
      <c r="B12" s="7" t="s">
        <v>3</v>
      </c>
      <c r="C12" s="41">
        <v>28648</v>
      </c>
      <c r="D12" s="18"/>
      <c r="E12" s="41">
        <v>9</v>
      </c>
      <c r="F12" s="18"/>
      <c r="G12" s="18"/>
      <c r="H12" s="7"/>
      <c r="I12" s="62">
        <v>25000</v>
      </c>
      <c r="J12" s="18"/>
      <c r="K12" s="42"/>
      <c r="L12" s="18"/>
    </row>
    <row r="13" spans="1:13" s="19" customFormat="1" ht="12" x14ac:dyDescent="0.2">
      <c r="A13" s="7" t="s">
        <v>96</v>
      </c>
      <c r="B13" s="7" t="s">
        <v>3</v>
      </c>
      <c r="C13" s="41">
        <v>81023</v>
      </c>
      <c r="D13" s="18"/>
      <c r="E13" s="41"/>
      <c r="F13" s="18"/>
      <c r="G13" s="18"/>
      <c r="H13" s="7"/>
      <c r="I13" s="62">
        <v>0</v>
      </c>
      <c r="J13" s="18"/>
      <c r="K13" s="42"/>
      <c r="L13" s="18"/>
    </row>
    <row r="14" spans="1:13" s="19" customFormat="1" ht="12" x14ac:dyDescent="0.2">
      <c r="A14" s="7" t="s">
        <v>2</v>
      </c>
      <c r="B14" s="7" t="s">
        <v>3</v>
      </c>
      <c r="C14" s="41">
        <v>99000</v>
      </c>
      <c r="D14" s="18"/>
      <c r="E14" s="41">
        <v>7</v>
      </c>
      <c r="F14" s="18" t="s">
        <v>24</v>
      </c>
      <c r="G14" s="18"/>
      <c r="H14" s="7" t="s">
        <v>3</v>
      </c>
      <c r="I14" s="62">
        <v>102200</v>
      </c>
      <c r="J14" s="18"/>
      <c r="K14" s="42"/>
      <c r="L14" s="18"/>
    </row>
    <row r="15" spans="1:13" s="19" customFormat="1" ht="12" x14ac:dyDescent="0.2">
      <c r="A15" s="7" t="s">
        <v>69</v>
      </c>
      <c r="B15" s="7" t="s">
        <v>3</v>
      </c>
      <c r="C15" s="41">
        <v>1436</v>
      </c>
      <c r="D15" s="18"/>
      <c r="E15" s="41">
        <v>25</v>
      </c>
      <c r="F15" s="18"/>
      <c r="G15" s="18"/>
      <c r="H15" s="7"/>
      <c r="I15" s="62">
        <v>1000</v>
      </c>
      <c r="J15" s="18"/>
      <c r="K15" s="42"/>
      <c r="L15" s="18"/>
    </row>
    <row r="16" spans="1:13" s="19" customFormat="1" ht="12" x14ac:dyDescent="0.2">
      <c r="A16" s="7" t="s">
        <v>70</v>
      </c>
      <c r="B16" s="7" t="s">
        <v>3</v>
      </c>
      <c r="C16" s="41">
        <v>1500</v>
      </c>
      <c r="D16" s="18"/>
      <c r="E16" s="41">
        <v>0</v>
      </c>
      <c r="F16" s="18" t="s">
        <v>24</v>
      </c>
      <c r="G16" s="18"/>
      <c r="H16" s="7" t="s">
        <v>3</v>
      </c>
      <c r="I16" s="62">
        <v>700</v>
      </c>
      <c r="J16" s="18"/>
      <c r="K16" s="42" t="s">
        <v>103</v>
      </c>
      <c r="L16" s="18"/>
    </row>
    <row r="17" spans="1:12" s="19" customFormat="1" ht="12" x14ac:dyDescent="0.2">
      <c r="A17" s="7" t="s">
        <v>4</v>
      </c>
      <c r="B17" s="7" t="s">
        <v>3</v>
      </c>
      <c r="C17" s="41">
        <v>0</v>
      </c>
      <c r="D17" s="18"/>
      <c r="E17" s="41">
        <v>-77</v>
      </c>
      <c r="F17" s="18" t="s">
        <v>24</v>
      </c>
      <c r="G17" s="18"/>
      <c r="H17" s="7" t="s">
        <v>3</v>
      </c>
      <c r="I17" s="62">
        <f t="shared" ref="I17:I23" si="0">C17*(1+(E17/100))</f>
        <v>0</v>
      </c>
      <c r="J17" s="18"/>
      <c r="K17" s="42"/>
      <c r="L17" s="18"/>
    </row>
    <row r="18" spans="1:12" s="19" customFormat="1" ht="12" x14ac:dyDescent="0.2">
      <c r="A18" s="7" t="s">
        <v>5</v>
      </c>
      <c r="B18" s="7" t="s">
        <v>3</v>
      </c>
      <c r="C18" s="41">
        <v>560</v>
      </c>
      <c r="D18" s="18"/>
      <c r="E18" s="41">
        <v>0</v>
      </c>
      <c r="F18" s="18" t="s">
        <v>24</v>
      </c>
      <c r="G18" s="18"/>
      <c r="H18" s="7" t="s">
        <v>3</v>
      </c>
      <c r="I18" s="62">
        <v>225</v>
      </c>
      <c r="J18" s="18"/>
      <c r="K18" s="42" t="s">
        <v>104</v>
      </c>
      <c r="L18" s="18"/>
    </row>
    <row r="19" spans="1:12" s="19" customFormat="1" ht="12" x14ac:dyDescent="0.2">
      <c r="A19" s="7" t="s">
        <v>6</v>
      </c>
      <c r="B19" s="7" t="s">
        <v>3</v>
      </c>
      <c r="C19" s="41">
        <v>2500</v>
      </c>
      <c r="D19" s="18"/>
      <c r="E19" s="41">
        <v>0</v>
      </c>
      <c r="F19" s="18" t="s">
        <v>24</v>
      </c>
      <c r="G19" s="18"/>
      <c r="H19" s="7" t="s">
        <v>3</v>
      </c>
      <c r="I19" s="62">
        <v>1500</v>
      </c>
      <c r="J19" s="18"/>
      <c r="K19" s="42"/>
      <c r="L19" s="18"/>
    </row>
    <row r="20" spans="1:12" s="19" customFormat="1" ht="12" x14ac:dyDescent="0.2">
      <c r="A20" s="7" t="s">
        <v>71</v>
      </c>
      <c r="B20" s="7" t="s">
        <v>3</v>
      </c>
      <c r="C20" s="41">
        <v>45000</v>
      </c>
      <c r="D20" s="18"/>
      <c r="E20" s="41">
        <v>12</v>
      </c>
      <c r="F20" s="18" t="s">
        <v>24</v>
      </c>
      <c r="G20" s="18"/>
      <c r="H20" s="7" t="s">
        <v>3</v>
      </c>
      <c r="I20" s="62">
        <v>39000</v>
      </c>
      <c r="J20" s="18"/>
      <c r="K20" s="42" t="s">
        <v>105</v>
      </c>
      <c r="L20" s="18"/>
    </row>
    <row r="21" spans="1:12" s="19" customFormat="1" ht="12" x14ac:dyDescent="0.2">
      <c r="A21" s="7" t="s">
        <v>72</v>
      </c>
      <c r="B21" s="7"/>
      <c r="C21" s="41">
        <v>10000</v>
      </c>
      <c r="D21" s="18"/>
      <c r="E21" s="41">
        <v>-28</v>
      </c>
      <c r="F21" s="18"/>
      <c r="G21" s="18"/>
      <c r="H21" s="7"/>
      <c r="I21" s="62">
        <v>6000</v>
      </c>
      <c r="J21" s="18"/>
      <c r="K21" s="42" t="s">
        <v>106</v>
      </c>
      <c r="L21" s="18"/>
    </row>
    <row r="22" spans="1:12" s="19" customFormat="1" ht="12" x14ac:dyDescent="0.2">
      <c r="A22" s="7" t="s">
        <v>7</v>
      </c>
      <c r="B22" s="7" t="s">
        <v>3</v>
      </c>
      <c r="C22" s="41">
        <v>32251</v>
      </c>
      <c r="D22" s="18"/>
      <c r="E22" s="41">
        <v>-73</v>
      </c>
      <c r="F22" s="18" t="s">
        <v>24</v>
      </c>
      <c r="G22" s="18"/>
      <c r="H22" s="7" t="s">
        <v>3</v>
      </c>
      <c r="I22" s="62">
        <v>451150</v>
      </c>
      <c r="J22" s="18"/>
      <c r="K22" s="42" t="s">
        <v>107</v>
      </c>
      <c r="L22" s="18"/>
    </row>
    <row r="23" spans="1:12" s="19" customFormat="1" ht="12" x14ac:dyDescent="0.2">
      <c r="A23" s="7" t="s">
        <v>8</v>
      </c>
      <c r="B23" s="7" t="s">
        <v>3</v>
      </c>
      <c r="C23" s="41"/>
      <c r="D23" s="18"/>
      <c r="E23" s="41"/>
      <c r="F23" s="18" t="s">
        <v>24</v>
      </c>
      <c r="G23" s="18"/>
      <c r="H23" s="7" t="s">
        <v>3</v>
      </c>
      <c r="I23" s="62">
        <f t="shared" si="0"/>
        <v>0</v>
      </c>
      <c r="J23" s="18"/>
      <c r="K23" s="42"/>
      <c r="L23" s="18"/>
    </row>
    <row r="24" spans="1:12" s="20" customFormat="1" ht="12.75" x14ac:dyDescent="0.2">
      <c r="A24" s="1" t="s">
        <v>9</v>
      </c>
      <c r="B24" s="1" t="s">
        <v>3</v>
      </c>
      <c r="C24" s="38">
        <f>SUM(C10:C23)</f>
        <v>491322</v>
      </c>
      <c r="D24" s="10"/>
      <c r="E24" s="10"/>
      <c r="F24" s="10"/>
      <c r="G24" s="10"/>
      <c r="H24" s="1" t="s">
        <v>3</v>
      </c>
      <c r="I24" s="38">
        <f>SUM(I10:I23)</f>
        <v>821775</v>
      </c>
      <c r="J24" s="10"/>
      <c r="K24" s="42"/>
      <c r="L24" s="10"/>
    </row>
    <row r="25" spans="1:12" x14ac:dyDescent="0.2">
      <c r="A25" s="7"/>
      <c r="B25" s="7"/>
      <c r="C25" s="2"/>
      <c r="D25" s="2"/>
      <c r="E25" s="2"/>
      <c r="F25" s="2"/>
      <c r="G25" s="2"/>
      <c r="H25" s="8"/>
      <c r="I25" s="2"/>
      <c r="J25" s="2"/>
      <c r="L25" s="2"/>
    </row>
    <row r="26" spans="1:12" ht="15" thickBot="1" x14ac:dyDescent="0.25">
      <c r="A26" s="9" t="s">
        <v>10</v>
      </c>
      <c r="B26" s="7"/>
      <c r="C26" s="2"/>
      <c r="D26" s="2"/>
      <c r="E26" s="2"/>
      <c r="F26" s="2"/>
      <c r="G26" s="2"/>
      <c r="H26" s="8"/>
      <c r="I26" s="2"/>
      <c r="J26" s="2"/>
      <c r="L26" s="2"/>
    </row>
    <row r="27" spans="1:12" x14ac:dyDescent="0.2">
      <c r="A27" s="7"/>
      <c r="B27" s="7"/>
      <c r="C27" s="2"/>
      <c r="D27" s="2"/>
      <c r="E27" s="2"/>
      <c r="F27" s="2"/>
      <c r="G27" s="2"/>
      <c r="H27" s="8"/>
      <c r="I27" s="2"/>
      <c r="J27" s="2"/>
      <c r="L27" s="2"/>
    </row>
    <row r="28" spans="1:12" s="19" customFormat="1" ht="12" x14ac:dyDescent="0.2">
      <c r="A28" s="7" t="s">
        <v>11</v>
      </c>
      <c r="B28" s="7" t="s">
        <v>3</v>
      </c>
      <c r="C28" s="41">
        <v>166910</v>
      </c>
      <c r="D28" s="18"/>
      <c r="E28" s="41">
        <v>-2</v>
      </c>
      <c r="F28" s="18" t="s">
        <v>24</v>
      </c>
      <c r="G28" s="18"/>
      <c r="H28" s="7" t="s">
        <v>3</v>
      </c>
      <c r="I28" s="18">
        <v>125900</v>
      </c>
      <c r="J28" s="18"/>
      <c r="K28" s="42"/>
      <c r="L28" s="18"/>
    </row>
    <row r="29" spans="1:12" s="19" customFormat="1" ht="12" x14ac:dyDescent="0.2">
      <c r="A29" s="7" t="s">
        <v>12</v>
      </c>
      <c r="B29" s="7" t="s">
        <v>3</v>
      </c>
      <c r="C29" s="41">
        <v>10000</v>
      </c>
      <c r="D29" s="18"/>
      <c r="E29" s="41">
        <v>0</v>
      </c>
      <c r="F29" s="18" t="s">
        <v>24</v>
      </c>
      <c r="G29" s="18"/>
      <c r="H29" s="7" t="s">
        <v>3</v>
      </c>
      <c r="I29" s="18">
        <f t="shared" ref="I29:I35" si="1">C29*(1+(E29/100))</f>
        <v>10000</v>
      </c>
      <c r="J29" s="18"/>
      <c r="K29" s="42" t="s">
        <v>98</v>
      </c>
      <c r="L29" s="18"/>
    </row>
    <row r="30" spans="1:12" s="19" customFormat="1" ht="12" x14ac:dyDescent="0.2">
      <c r="A30" s="7" t="s">
        <v>73</v>
      </c>
      <c r="B30" s="7" t="s">
        <v>3</v>
      </c>
      <c r="C30" s="41">
        <v>137475</v>
      </c>
      <c r="D30" s="18"/>
      <c r="E30" s="41">
        <v>18</v>
      </c>
      <c r="F30" s="18" t="s">
        <v>24</v>
      </c>
      <c r="G30" s="18"/>
      <c r="H30" s="7" t="s">
        <v>3</v>
      </c>
      <c r="I30" s="18">
        <v>144475</v>
      </c>
      <c r="J30" s="18"/>
      <c r="K30" s="42" t="s">
        <v>99</v>
      </c>
      <c r="L30" s="18"/>
    </row>
    <row r="31" spans="1:12" s="19" customFormat="1" ht="12" x14ac:dyDescent="0.2">
      <c r="A31" s="7" t="s">
        <v>14</v>
      </c>
      <c r="B31" s="7" t="s">
        <v>3</v>
      </c>
      <c r="C31" s="41">
        <v>4000</v>
      </c>
      <c r="D31" s="18"/>
      <c r="E31" s="41">
        <v>0</v>
      </c>
      <c r="F31" s="18" t="s">
        <v>24</v>
      </c>
      <c r="G31" s="18"/>
      <c r="H31" s="7" t="s">
        <v>3</v>
      </c>
      <c r="I31" s="18">
        <v>2000</v>
      </c>
      <c r="J31" s="18"/>
      <c r="K31" s="42" t="s">
        <v>100</v>
      </c>
      <c r="L31" s="18"/>
    </row>
    <row r="32" spans="1:12" s="19" customFormat="1" ht="12" x14ac:dyDescent="0.2">
      <c r="A32" s="7" t="s">
        <v>56</v>
      </c>
      <c r="B32" s="7" t="s">
        <v>3</v>
      </c>
      <c r="C32" s="41">
        <v>15946</v>
      </c>
      <c r="D32" s="18"/>
      <c r="E32" s="41">
        <v>-5</v>
      </c>
      <c r="F32" s="18" t="s">
        <v>24</v>
      </c>
      <c r="G32" s="18"/>
      <c r="H32" s="7" t="s">
        <v>3</v>
      </c>
      <c r="I32" s="18">
        <v>12025</v>
      </c>
      <c r="J32" s="18"/>
      <c r="K32" s="42" t="s">
        <v>97</v>
      </c>
      <c r="L32" s="18"/>
    </row>
    <row r="33" spans="1:12" s="19" customFormat="1" ht="12" x14ac:dyDescent="0.2">
      <c r="A33" s="7" t="s">
        <v>15</v>
      </c>
      <c r="B33" s="7" t="s">
        <v>3</v>
      </c>
      <c r="C33" s="41">
        <v>3000</v>
      </c>
      <c r="D33" s="18"/>
      <c r="E33" s="41">
        <v>0</v>
      </c>
      <c r="F33" s="18" t="s">
        <v>24</v>
      </c>
      <c r="G33" s="18"/>
      <c r="H33" s="7" t="s">
        <v>3</v>
      </c>
      <c r="I33" s="18">
        <f t="shared" si="1"/>
        <v>3000</v>
      </c>
      <c r="J33" s="18"/>
      <c r="K33" s="42" t="s">
        <v>101</v>
      </c>
      <c r="L33" s="18"/>
    </row>
    <row r="34" spans="1:12" s="19" customFormat="1" ht="12" x14ac:dyDescent="0.2">
      <c r="A34" s="7" t="s">
        <v>16</v>
      </c>
      <c r="B34" s="7" t="s">
        <v>3</v>
      </c>
      <c r="C34" s="41">
        <v>23725</v>
      </c>
      <c r="D34" s="18"/>
      <c r="E34" s="41">
        <v>-58</v>
      </c>
      <c r="F34" s="18" t="s">
        <v>24</v>
      </c>
      <c r="G34" s="18"/>
      <c r="H34" s="7" t="s">
        <v>3</v>
      </c>
      <c r="I34" s="18">
        <v>456200</v>
      </c>
      <c r="J34" s="18"/>
      <c r="K34" s="42" t="s">
        <v>108</v>
      </c>
      <c r="L34" s="18"/>
    </row>
    <row r="35" spans="1:12" s="19" customFormat="1" ht="12" x14ac:dyDescent="0.2">
      <c r="A35" s="7" t="s">
        <v>17</v>
      </c>
      <c r="B35" s="7" t="s">
        <v>3</v>
      </c>
      <c r="C35" s="41"/>
      <c r="D35" s="18"/>
      <c r="E35" s="41">
        <v>0</v>
      </c>
      <c r="F35" s="18" t="s">
        <v>24</v>
      </c>
      <c r="G35" s="18"/>
      <c r="H35" s="7" t="s">
        <v>3</v>
      </c>
      <c r="I35" s="18">
        <f t="shared" si="1"/>
        <v>0</v>
      </c>
      <c r="J35" s="18"/>
      <c r="K35" s="42"/>
      <c r="L35" s="18"/>
    </row>
    <row r="36" spans="1:12" s="19" customFormat="1" ht="12" x14ac:dyDescent="0.2">
      <c r="A36" s="7" t="s">
        <v>18</v>
      </c>
      <c r="B36" s="7" t="s">
        <v>3</v>
      </c>
      <c r="C36" s="41">
        <v>56914</v>
      </c>
      <c r="D36" s="18"/>
      <c r="E36" s="41">
        <v>-33</v>
      </c>
      <c r="F36" s="18" t="s">
        <v>24</v>
      </c>
      <c r="G36" s="18"/>
      <c r="H36" s="7" t="s">
        <v>3</v>
      </c>
      <c r="I36" s="18">
        <v>31975</v>
      </c>
      <c r="J36" s="18"/>
      <c r="K36" s="42"/>
      <c r="L36" s="18"/>
    </row>
    <row r="37" spans="1:12" s="19" customFormat="1" ht="12" x14ac:dyDescent="0.2">
      <c r="A37" s="7" t="s">
        <v>19</v>
      </c>
      <c r="B37" s="7" t="s">
        <v>3</v>
      </c>
      <c r="C37" s="41"/>
      <c r="D37" s="18"/>
      <c r="E37" s="41"/>
      <c r="F37" s="18" t="s">
        <v>24</v>
      </c>
      <c r="G37" s="18"/>
      <c r="H37" s="7" t="s">
        <v>3</v>
      </c>
      <c r="I37" s="18">
        <v>60000</v>
      </c>
      <c r="J37" s="18"/>
      <c r="K37" s="42" t="s">
        <v>111</v>
      </c>
      <c r="L37" s="18"/>
    </row>
    <row r="38" spans="1:12" s="20" customFormat="1" ht="12.75" x14ac:dyDescent="0.2">
      <c r="A38" s="1" t="s">
        <v>20</v>
      </c>
      <c r="B38" s="1" t="s">
        <v>3</v>
      </c>
      <c r="C38" s="38">
        <f>SUM(C28:C37)</f>
        <v>417970</v>
      </c>
      <c r="D38" s="10"/>
      <c r="E38" s="10"/>
      <c r="F38" s="10"/>
      <c r="G38" s="10"/>
      <c r="H38" s="1" t="s">
        <v>3</v>
      </c>
      <c r="I38" s="38">
        <f>SUM(I28:I37)</f>
        <v>845575</v>
      </c>
      <c r="J38" s="10"/>
      <c r="K38" s="42"/>
      <c r="L38" s="10"/>
    </row>
    <row r="39" spans="1:12" s="20" customFormat="1" ht="12.75" x14ac:dyDescent="0.2">
      <c r="A39" s="1"/>
      <c r="B39" s="1"/>
      <c r="C39" s="46"/>
      <c r="D39" s="10"/>
      <c r="E39" s="10"/>
      <c r="F39" s="10"/>
      <c r="G39" s="10"/>
      <c r="H39" s="1"/>
      <c r="I39" s="46"/>
      <c r="J39" s="10"/>
      <c r="K39" s="40"/>
      <c r="L39" s="10"/>
    </row>
    <row r="40" spans="1:12" s="20" customFormat="1" ht="13.5" thickBot="1" x14ac:dyDescent="0.25">
      <c r="A40" s="1" t="s">
        <v>21</v>
      </c>
      <c r="B40" s="1" t="s">
        <v>3</v>
      </c>
      <c r="C40" s="37">
        <f>+C24-C38</f>
        <v>73352</v>
      </c>
      <c r="D40" s="10"/>
      <c r="E40" s="10"/>
      <c r="F40" s="10"/>
      <c r="G40" s="10"/>
      <c r="H40" s="1" t="s">
        <v>3</v>
      </c>
      <c r="I40" s="37">
        <f>+I24-I38</f>
        <v>-23800</v>
      </c>
      <c r="J40" s="10"/>
      <c r="K40" s="26"/>
      <c r="L40" s="10"/>
    </row>
    <row r="41" spans="1:12" s="20" customFormat="1" ht="13.5" thickTop="1" x14ac:dyDescent="0.2">
      <c r="A41" s="1"/>
      <c r="B41" s="1"/>
      <c r="C41" s="44"/>
      <c r="D41" s="10"/>
      <c r="E41" s="10"/>
      <c r="F41" s="10"/>
      <c r="G41" s="10"/>
      <c r="H41" s="1"/>
      <c r="I41" s="44"/>
      <c r="J41" s="10"/>
      <c r="K41" s="26"/>
      <c r="L41" s="10"/>
    </row>
    <row r="42" spans="1:12" s="20" customFormat="1" ht="12.75" x14ac:dyDescent="0.2">
      <c r="A42" s="1"/>
      <c r="B42" s="1"/>
      <c r="C42" s="44"/>
      <c r="D42" s="10"/>
      <c r="E42" s="10"/>
      <c r="F42" s="10"/>
      <c r="G42" s="10"/>
      <c r="H42" s="1"/>
      <c r="I42" s="44"/>
      <c r="J42" s="10"/>
      <c r="K42" s="26"/>
      <c r="L42" s="10"/>
    </row>
    <row r="43" spans="1:12" s="20" customFormat="1" ht="12.75" x14ac:dyDescent="0.2">
      <c r="A43" s="1" t="s">
        <v>23</v>
      </c>
      <c r="B43" s="1" t="s">
        <v>3</v>
      </c>
      <c r="C43" s="43">
        <v>390173</v>
      </c>
      <c r="D43" s="12"/>
      <c r="E43" s="12"/>
      <c r="F43" s="12"/>
      <c r="G43" s="12"/>
      <c r="H43" s="1" t="s">
        <v>3</v>
      </c>
      <c r="I43" s="10">
        <f>+C44</f>
        <v>463525</v>
      </c>
      <c r="J43" s="12"/>
      <c r="K43" s="26"/>
      <c r="L43" s="12"/>
    </row>
    <row r="44" spans="1:12" s="20" customFormat="1" ht="13.5" thickBot="1" x14ac:dyDescent="0.25">
      <c r="A44" s="1" t="s">
        <v>22</v>
      </c>
      <c r="B44" s="1" t="s">
        <v>3</v>
      </c>
      <c r="C44" s="39">
        <f>+C43+C40</f>
        <v>463525</v>
      </c>
      <c r="H44" s="1" t="s">
        <v>3</v>
      </c>
      <c r="I44" s="39">
        <f>+I43+I40</f>
        <v>439725</v>
      </c>
      <c r="K44" s="26"/>
    </row>
    <row r="45" spans="1:12" s="20" customFormat="1" ht="13.5" thickTop="1" x14ac:dyDescent="0.2">
      <c r="A45" s="1"/>
      <c r="B45" s="1"/>
      <c r="C45" s="45"/>
      <c r="H45" s="1"/>
      <c r="I45" s="45"/>
      <c r="K45" s="26"/>
    </row>
    <row r="47" spans="1:12" x14ac:dyDescent="0.2">
      <c r="A47" s="69" t="s">
        <v>57</v>
      </c>
      <c r="B47" s="70"/>
      <c r="C47" s="70"/>
      <c r="D47" s="70"/>
      <c r="E47" s="70"/>
      <c r="F47" s="70"/>
      <c r="G47" s="70"/>
      <c r="H47" s="70"/>
      <c r="I47" s="70"/>
      <c r="J47" s="70"/>
      <c r="K47" s="71"/>
    </row>
    <row r="48" spans="1:12" x14ac:dyDescent="0.2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7"/>
    </row>
  </sheetData>
  <mergeCells count="6">
    <mergeCell ref="A1:K1"/>
    <mergeCell ref="A47:K49"/>
    <mergeCell ref="C3:E3"/>
    <mergeCell ref="C5:E5"/>
    <mergeCell ref="C4:E4"/>
    <mergeCell ref="C6:E6"/>
  </mergeCells>
  <printOptions horizontalCentered="1"/>
  <pageMargins left="0.25" right="0.25" top="0.5" bottom="0.5" header="0.15" footer="0.15"/>
  <pageSetup scale="82" fitToWidth="2" fitToHeight="0" orientation="landscape" r:id="rId1"/>
  <headerFooter>
    <oddFooter>&amp;C&amp;"Arial,Regular"&amp;P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5F13-9D23-44FB-AF4B-3C12303E1B6B}">
  <dimension ref="A1:K38"/>
  <sheetViews>
    <sheetView workbookViewId="0">
      <selection activeCell="I22" sqref="I22"/>
    </sheetView>
  </sheetViews>
  <sheetFormatPr defaultRowHeight="15" x14ac:dyDescent="0.25"/>
  <cols>
    <col min="1" max="1" width="29" customWidth="1"/>
    <col min="3" max="3" width="12" customWidth="1"/>
    <col min="4" max="4" width="1.28515625" customWidth="1"/>
    <col min="5" max="5" width="11.28515625" customWidth="1"/>
    <col min="7" max="7" width="9.140625" hidden="1" customWidth="1"/>
    <col min="11" max="11" width="21.140625" customWidth="1"/>
    <col min="257" max="257" width="29" customWidth="1"/>
    <col min="259" max="259" width="12" customWidth="1"/>
    <col min="260" max="260" width="1.28515625" customWidth="1"/>
    <col min="261" max="261" width="11.28515625" customWidth="1"/>
    <col min="263" max="263" width="0" hidden="1" customWidth="1"/>
    <col min="267" max="267" width="18.28515625" customWidth="1"/>
    <col min="513" max="513" width="29" customWidth="1"/>
    <col min="515" max="515" width="12" customWidth="1"/>
    <col min="516" max="516" width="1.28515625" customWidth="1"/>
    <col min="517" max="517" width="11.28515625" customWidth="1"/>
    <col min="519" max="519" width="0" hidden="1" customWidth="1"/>
    <col min="523" max="523" width="18.28515625" customWidth="1"/>
    <col min="769" max="769" width="29" customWidth="1"/>
    <col min="771" max="771" width="12" customWidth="1"/>
    <col min="772" max="772" width="1.28515625" customWidth="1"/>
    <col min="773" max="773" width="11.28515625" customWidth="1"/>
    <col min="775" max="775" width="0" hidden="1" customWidth="1"/>
    <col min="779" max="779" width="18.28515625" customWidth="1"/>
    <col min="1025" max="1025" width="29" customWidth="1"/>
    <col min="1027" max="1027" width="12" customWidth="1"/>
    <col min="1028" max="1028" width="1.28515625" customWidth="1"/>
    <col min="1029" max="1029" width="11.28515625" customWidth="1"/>
    <col min="1031" max="1031" width="0" hidden="1" customWidth="1"/>
    <col min="1035" max="1035" width="18.28515625" customWidth="1"/>
    <col min="1281" max="1281" width="29" customWidth="1"/>
    <col min="1283" max="1283" width="12" customWidth="1"/>
    <col min="1284" max="1284" width="1.28515625" customWidth="1"/>
    <col min="1285" max="1285" width="11.28515625" customWidth="1"/>
    <col min="1287" max="1287" width="0" hidden="1" customWidth="1"/>
    <col min="1291" max="1291" width="18.28515625" customWidth="1"/>
    <col min="1537" max="1537" width="29" customWidth="1"/>
    <col min="1539" max="1539" width="12" customWidth="1"/>
    <col min="1540" max="1540" width="1.28515625" customWidth="1"/>
    <col min="1541" max="1541" width="11.28515625" customWidth="1"/>
    <col min="1543" max="1543" width="0" hidden="1" customWidth="1"/>
    <col min="1547" max="1547" width="18.28515625" customWidth="1"/>
    <col min="1793" max="1793" width="29" customWidth="1"/>
    <col min="1795" max="1795" width="12" customWidth="1"/>
    <col min="1796" max="1796" width="1.28515625" customWidth="1"/>
    <col min="1797" max="1797" width="11.28515625" customWidth="1"/>
    <col min="1799" max="1799" width="0" hidden="1" customWidth="1"/>
    <col min="1803" max="1803" width="18.28515625" customWidth="1"/>
    <col min="2049" max="2049" width="29" customWidth="1"/>
    <col min="2051" max="2051" width="12" customWidth="1"/>
    <col min="2052" max="2052" width="1.28515625" customWidth="1"/>
    <col min="2053" max="2053" width="11.28515625" customWidth="1"/>
    <col min="2055" max="2055" width="0" hidden="1" customWidth="1"/>
    <col min="2059" max="2059" width="18.28515625" customWidth="1"/>
    <col min="2305" max="2305" width="29" customWidth="1"/>
    <col min="2307" max="2307" width="12" customWidth="1"/>
    <col min="2308" max="2308" width="1.28515625" customWidth="1"/>
    <col min="2309" max="2309" width="11.28515625" customWidth="1"/>
    <col min="2311" max="2311" width="0" hidden="1" customWidth="1"/>
    <col min="2315" max="2315" width="18.28515625" customWidth="1"/>
    <col min="2561" max="2561" width="29" customWidth="1"/>
    <col min="2563" max="2563" width="12" customWidth="1"/>
    <col min="2564" max="2564" width="1.28515625" customWidth="1"/>
    <col min="2565" max="2565" width="11.28515625" customWidth="1"/>
    <col min="2567" max="2567" width="0" hidden="1" customWidth="1"/>
    <col min="2571" max="2571" width="18.28515625" customWidth="1"/>
    <col min="2817" max="2817" width="29" customWidth="1"/>
    <col min="2819" max="2819" width="12" customWidth="1"/>
    <col min="2820" max="2820" width="1.28515625" customWidth="1"/>
    <col min="2821" max="2821" width="11.28515625" customWidth="1"/>
    <col min="2823" max="2823" width="0" hidden="1" customWidth="1"/>
    <col min="2827" max="2827" width="18.28515625" customWidth="1"/>
    <col min="3073" max="3073" width="29" customWidth="1"/>
    <col min="3075" max="3075" width="12" customWidth="1"/>
    <col min="3076" max="3076" width="1.28515625" customWidth="1"/>
    <col min="3077" max="3077" width="11.28515625" customWidth="1"/>
    <col min="3079" max="3079" width="0" hidden="1" customWidth="1"/>
    <col min="3083" max="3083" width="18.28515625" customWidth="1"/>
    <col min="3329" max="3329" width="29" customWidth="1"/>
    <col min="3331" max="3331" width="12" customWidth="1"/>
    <col min="3332" max="3332" width="1.28515625" customWidth="1"/>
    <col min="3333" max="3333" width="11.28515625" customWidth="1"/>
    <col min="3335" max="3335" width="0" hidden="1" customWidth="1"/>
    <col min="3339" max="3339" width="18.28515625" customWidth="1"/>
    <col min="3585" max="3585" width="29" customWidth="1"/>
    <col min="3587" max="3587" width="12" customWidth="1"/>
    <col min="3588" max="3588" width="1.28515625" customWidth="1"/>
    <col min="3589" max="3589" width="11.28515625" customWidth="1"/>
    <col min="3591" max="3591" width="0" hidden="1" customWidth="1"/>
    <col min="3595" max="3595" width="18.28515625" customWidth="1"/>
    <col min="3841" max="3841" width="29" customWidth="1"/>
    <col min="3843" max="3843" width="12" customWidth="1"/>
    <col min="3844" max="3844" width="1.28515625" customWidth="1"/>
    <col min="3845" max="3845" width="11.28515625" customWidth="1"/>
    <col min="3847" max="3847" width="0" hidden="1" customWidth="1"/>
    <col min="3851" max="3851" width="18.28515625" customWidth="1"/>
    <col min="4097" max="4097" width="29" customWidth="1"/>
    <col min="4099" max="4099" width="12" customWidth="1"/>
    <col min="4100" max="4100" width="1.28515625" customWidth="1"/>
    <col min="4101" max="4101" width="11.28515625" customWidth="1"/>
    <col min="4103" max="4103" width="0" hidden="1" customWidth="1"/>
    <col min="4107" max="4107" width="18.28515625" customWidth="1"/>
    <col min="4353" max="4353" width="29" customWidth="1"/>
    <col min="4355" max="4355" width="12" customWidth="1"/>
    <col min="4356" max="4356" width="1.28515625" customWidth="1"/>
    <col min="4357" max="4357" width="11.28515625" customWidth="1"/>
    <col min="4359" max="4359" width="0" hidden="1" customWidth="1"/>
    <col min="4363" max="4363" width="18.28515625" customWidth="1"/>
    <col min="4609" max="4609" width="29" customWidth="1"/>
    <col min="4611" max="4611" width="12" customWidth="1"/>
    <col min="4612" max="4612" width="1.28515625" customWidth="1"/>
    <col min="4613" max="4613" width="11.28515625" customWidth="1"/>
    <col min="4615" max="4615" width="0" hidden="1" customWidth="1"/>
    <col min="4619" max="4619" width="18.28515625" customWidth="1"/>
    <col min="4865" max="4865" width="29" customWidth="1"/>
    <col min="4867" max="4867" width="12" customWidth="1"/>
    <col min="4868" max="4868" width="1.28515625" customWidth="1"/>
    <col min="4869" max="4869" width="11.28515625" customWidth="1"/>
    <col min="4871" max="4871" width="0" hidden="1" customWidth="1"/>
    <col min="4875" max="4875" width="18.28515625" customWidth="1"/>
    <col min="5121" max="5121" width="29" customWidth="1"/>
    <col min="5123" max="5123" width="12" customWidth="1"/>
    <col min="5124" max="5124" width="1.28515625" customWidth="1"/>
    <col min="5125" max="5125" width="11.28515625" customWidth="1"/>
    <col min="5127" max="5127" width="0" hidden="1" customWidth="1"/>
    <col min="5131" max="5131" width="18.28515625" customWidth="1"/>
    <col min="5377" max="5377" width="29" customWidth="1"/>
    <col min="5379" max="5379" width="12" customWidth="1"/>
    <col min="5380" max="5380" width="1.28515625" customWidth="1"/>
    <col min="5381" max="5381" width="11.28515625" customWidth="1"/>
    <col min="5383" max="5383" width="0" hidden="1" customWidth="1"/>
    <col min="5387" max="5387" width="18.28515625" customWidth="1"/>
    <col min="5633" max="5633" width="29" customWidth="1"/>
    <col min="5635" max="5635" width="12" customWidth="1"/>
    <col min="5636" max="5636" width="1.28515625" customWidth="1"/>
    <col min="5637" max="5637" width="11.28515625" customWidth="1"/>
    <col min="5639" max="5639" width="0" hidden="1" customWidth="1"/>
    <col min="5643" max="5643" width="18.28515625" customWidth="1"/>
    <col min="5889" max="5889" width="29" customWidth="1"/>
    <col min="5891" max="5891" width="12" customWidth="1"/>
    <col min="5892" max="5892" width="1.28515625" customWidth="1"/>
    <col min="5893" max="5893" width="11.28515625" customWidth="1"/>
    <col min="5895" max="5895" width="0" hidden="1" customWidth="1"/>
    <col min="5899" max="5899" width="18.28515625" customWidth="1"/>
    <col min="6145" max="6145" width="29" customWidth="1"/>
    <col min="6147" max="6147" width="12" customWidth="1"/>
    <col min="6148" max="6148" width="1.28515625" customWidth="1"/>
    <col min="6149" max="6149" width="11.28515625" customWidth="1"/>
    <col min="6151" max="6151" width="0" hidden="1" customWidth="1"/>
    <col min="6155" max="6155" width="18.28515625" customWidth="1"/>
    <col min="6401" max="6401" width="29" customWidth="1"/>
    <col min="6403" max="6403" width="12" customWidth="1"/>
    <col min="6404" max="6404" width="1.28515625" customWidth="1"/>
    <col min="6405" max="6405" width="11.28515625" customWidth="1"/>
    <col min="6407" max="6407" width="0" hidden="1" customWidth="1"/>
    <col min="6411" max="6411" width="18.28515625" customWidth="1"/>
    <col min="6657" max="6657" width="29" customWidth="1"/>
    <col min="6659" max="6659" width="12" customWidth="1"/>
    <col min="6660" max="6660" width="1.28515625" customWidth="1"/>
    <col min="6661" max="6661" width="11.28515625" customWidth="1"/>
    <col min="6663" max="6663" width="0" hidden="1" customWidth="1"/>
    <col min="6667" max="6667" width="18.28515625" customWidth="1"/>
    <col min="6913" max="6913" width="29" customWidth="1"/>
    <col min="6915" max="6915" width="12" customWidth="1"/>
    <col min="6916" max="6916" width="1.28515625" customWidth="1"/>
    <col min="6917" max="6917" width="11.28515625" customWidth="1"/>
    <col min="6919" max="6919" width="0" hidden="1" customWidth="1"/>
    <col min="6923" max="6923" width="18.28515625" customWidth="1"/>
    <col min="7169" max="7169" width="29" customWidth="1"/>
    <col min="7171" max="7171" width="12" customWidth="1"/>
    <col min="7172" max="7172" width="1.28515625" customWidth="1"/>
    <col min="7173" max="7173" width="11.28515625" customWidth="1"/>
    <col min="7175" max="7175" width="0" hidden="1" customWidth="1"/>
    <col min="7179" max="7179" width="18.28515625" customWidth="1"/>
    <col min="7425" max="7425" width="29" customWidth="1"/>
    <col min="7427" max="7427" width="12" customWidth="1"/>
    <col min="7428" max="7428" width="1.28515625" customWidth="1"/>
    <col min="7429" max="7429" width="11.28515625" customWidth="1"/>
    <col min="7431" max="7431" width="0" hidden="1" customWidth="1"/>
    <col min="7435" max="7435" width="18.28515625" customWidth="1"/>
    <col min="7681" max="7681" width="29" customWidth="1"/>
    <col min="7683" max="7683" width="12" customWidth="1"/>
    <col min="7684" max="7684" width="1.28515625" customWidth="1"/>
    <col min="7685" max="7685" width="11.28515625" customWidth="1"/>
    <col min="7687" max="7687" width="0" hidden="1" customWidth="1"/>
    <col min="7691" max="7691" width="18.28515625" customWidth="1"/>
    <col min="7937" max="7937" width="29" customWidth="1"/>
    <col min="7939" max="7939" width="12" customWidth="1"/>
    <col min="7940" max="7940" width="1.28515625" customWidth="1"/>
    <col min="7941" max="7941" width="11.28515625" customWidth="1"/>
    <col min="7943" max="7943" width="0" hidden="1" customWidth="1"/>
    <col min="7947" max="7947" width="18.28515625" customWidth="1"/>
    <col min="8193" max="8193" width="29" customWidth="1"/>
    <col min="8195" max="8195" width="12" customWidth="1"/>
    <col min="8196" max="8196" width="1.28515625" customWidth="1"/>
    <col min="8197" max="8197" width="11.28515625" customWidth="1"/>
    <col min="8199" max="8199" width="0" hidden="1" customWidth="1"/>
    <col min="8203" max="8203" width="18.28515625" customWidth="1"/>
    <col min="8449" max="8449" width="29" customWidth="1"/>
    <col min="8451" max="8451" width="12" customWidth="1"/>
    <col min="8452" max="8452" width="1.28515625" customWidth="1"/>
    <col min="8453" max="8453" width="11.28515625" customWidth="1"/>
    <col min="8455" max="8455" width="0" hidden="1" customWidth="1"/>
    <col min="8459" max="8459" width="18.28515625" customWidth="1"/>
    <col min="8705" max="8705" width="29" customWidth="1"/>
    <col min="8707" max="8707" width="12" customWidth="1"/>
    <col min="8708" max="8708" width="1.28515625" customWidth="1"/>
    <col min="8709" max="8709" width="11.28515625" customWidth="1"/>
    <col min="8711" max="8711" width="0" hidden="1" customWidth="1"/>
    <col min="8715" max="8715" width="18.28515625" customWidth="1"/>
    <col min="8961" max="8961" width="29" customWidth="1"/>
    <col min="8963" max="8963" width="12" customWidth="1"/>
    <col min="8964" max="8964" width="1.28515625" customWidth="1"/>
    <col min="8965" max="8965" width="11.28515625" customWidth="1"/>
    <col min="8967" max="8967" width="0" hidden="1" customWidth="1"/>
    <col min="8971" max="8971" width="18.28515625" customWidth="1"/>
    <col min="9217" max="9217" width="29" customWidth="1"/>
    <col min="9219" max="9219" width="12" customWidth="1"/>
    <col min="9220" max="9220" width="1.28515625" customWidth="1"/>
    <col min="9221" max="9221" width="11.28515625" customWidth="1"/>
    <col min="9223" max="9223" width="0" hidden="1" customWidth="1"/>
    <col min="9227" max="9227" width="18.28515625" customWidth="1"/>
    <col min="9473" max="9473" width="29" customWidth="1"/>
    <col min="9475" max="9475" width="12" customWidth="1"/>
    <col min="9476" max="9476" width="1.28515625" customWidth="1"/>
    <col min="9477" max="9477" width="11.28515625" customWidth="1"/>
    <col min="9479" max="9479" width="0" hidden="1" customWidth="1"/>
    <col min="9483" max="9483" width="18.28515625" customWidth="1"/>
    <col min="9729" max="9729" width="29" customWidth="1"/>
    <col min="9731" max="9731" width="12" customWidth="1"/>
    <col min="9732" max="9732" width="1.28515625" customWidth="1"/>
    <col min="9733" max="9733" width="11.28515625" customWidth="1"/>
    <col min="9735" max="9735" width="0" hidden="1" customWidth="1"/>
    <col min="9739" max="9739" width="18.28515625" customWidth="1"/>
    <col min="9985" max="9985" width="29" customWidth="1"/>
    <col min="9987" max="9987" width="12" customWidth="1"/>
    <col min="9988" max="9988" width="1.28515625" customWidth="1"/>
    <col min="9989" max="9989" width="11.28515625" customWidth="1"/>
    <col min="9991" max="9991" width="0" hidden="1" customWidth="1"/>
    <col min="9995" max="9995" width="18.28515625" customWidth="1"/>
    <col min="10241" max="10241" width="29" customWidth="1"/>
    <col min="10243" max="10243" width="12" customWidth="1"/>
    <col min="10244" max="10244" width="1.28515625" customWidth="1"/>
    <col min="10245" max="10245" width="11.28515625" customWidth="1"/>
    <col min="10247" max="10247" width="0" hidden="1" customWidth="1"/>
    <col min="10251" max="10251" width="18.28515625" customWidth="1"/>
    <col min="10497" max="10497" width="29" customWidth="1"/>
    <col min="10499" max="10499" width="12" customWidth="1"/>
    <col min="10500" max="10500" width="1.28515625" customWidth="1"/>
    <col min="10501" max="10501" width="11.28515625" customWidth="1"/>
    <col min="10503" max="10503" width="0" hidden="1" customWidth="1"/>
    <col min="10507" max="10507" width="18.28515625" customWidth="1"/>
    <col min="10753" max="10753" width="29" customWidth="1"/>
    <col min="10755" max="10755" width="12" customWidth="1"/>
    <col min="10756" max="10756" width="1.28515625" customWidth="1"/>
    <col min="10757" max="10757" width="11.28515625" customWidth="1"/>
    <col min="10759" max="10759" width="0" hidden="1" customWidth="1"/>
    <col min="10763" max="10763" width="18.28515625" customWidth="1"/>
    <col min="11009" max="11009" width="29" customWidth="1"/>
    <col min="11011" max="11011" width="12" customWidth="1"/>
    <col min="11012" max="11012" width="1.28515625" customWidth="1"/>
    <col min="11013" max="11013" width="11.28515625" customWidth="1"/>
    <col min="11015" max="11015" width="0" hidden="1" customWidth="1"/>
    <col min="11019" max="11019" width="18.28515625" customWidth="1"/>
    <col min="11265" max="11265" width="29" customWidth="1"/>
    <col min="11267" max="11267" width="12" customWidth="1"/>
    <col min="11268" max="11268" width="1.28515625" customWidth="1"/>
    <col min="11269" max="11269" width="11.28515625" customWidth="1"/>
    <col min="11271" max="11271" width="0" hidden="1" customWidth="1"/>
    <col min="11275" max="11275" width="18.28515625" customWidth="1"/>
    <col min="11521" max="11521" width="29" customWidth="1"/>
    <col min="11523" max="11523" width="12" customWidth="1"/>
    <col min="11524" max="11524" width="1.28515625" customWidth="1"/>
    <col min="11525" max="11525" width="11.28515625" customWidth="1"/>
    <col min="11527" max="11527" width="0" hidden="1" customWidth="1"/>
    <col min="11531" max="11531" width="18.28515625" customWidth="1"/>
    <col min="11777" max="11777" width="29" customWidth="1"/>
    <col min="11779" max="11779" width="12" customWidth="1"/>
    <col min="11780" max="11780" width="1.28515625" customWidth="1"/>
    <col min="11781" max="11781" width="11.28515625" customWidth="1"/>
    <col min="11783" max="11783" width="0" hidden="1" customWidth="1"/>
    <col min="11787" max="11787" width="18.28515625" customWidth="1"/>
    <col min="12033" max="12033" width="29" customWidth="1"/>
    <col min="12035" max="12035" width="12" customWidth="1"/>
    <col min="12036" max="12036" width="1.28515625" customWidth="1"/>
    <col min="12037" max="12037" width="11.28515625" customWidth="1"/>
    <col min="12039" max="12039" width="0" hidden="1" customWidth="1"/>
    <col min="12043" max="12043" width="18.28515625" customWidth="1"/>
    <col min="12289" max="12289" width="29" customWidth="1"/>
    <col min="12291" max="12291" width="12" customWidth="1"/>
    <col min="12292" max="12292" width="1.28515625" customWidth="1"/>
    <col min="12293" max="12293" width="11.28515625" customWidth="1"/>
    <col min="12295" max="12295" width="0" hidden="1" customWidth="1"/>
    <col min="12299" max="12299" width="18.28515625" customWidth="1"/>
    <col min="12545" max="12545" width="29" customWidth="1"/>
    <col min="12547" max="12547" width="12" customWidth="1"/>
    <col min="12548" max="12548" width="1.28515625" customWidth="1"/>
    <col min="12549" max="12549" width="11.28515625" customWidth="1"/>
    <col min="12551" max="12551" width="0" hidden="1" customWidth="1"/>
    <col min="12555" max="12555" width="18.28515625" customWidth="1"/>
    <col min="12801" max="12801" width="29" customWidth="1"/>
    <col min="12803" max="12803" width="12" customWidth="1"/>
    <col min="12804" max="12804" width="1.28515625" customWidth="1"/>
    <col min="12805" max="12805" width="11.28515625" customWidth="1"/>
    <col min="12807" max="12807" width="0" hidden="1" customWidth="1"/>
    <col min="12811" max="12811" width="18.28515625" customWidth="1"/>
    <col min="13057" max="13057" width="29" customWidth="1"/>
    <col min="13059" max="13059" width="12" customWidth="1"/>
    <col min="13060" max="13060" width="1.28515625" customWidth="1"/>
    <col min="13061" max="13061" width="11.28515625" customWidth="1"/>
    <col min="13063" max="13063" width="0" hidden="1" customWidth="1"/>
    <col min="13067" max="13067" width="18.28515625" customWidth="1"/>
    <col min="13313" max="13313" width="29" customWidth="1"/>
    <col min="13315" max="13315" width="12" customWidth="1"/>
    <col min="13316" max="13316" width="1.28515625" customWidth="1"/>
    <col min="13317" max="13317" width="11.28515625" customWidth="1"/>
    <col min="13319" max="13319" width="0" hidden="1" customWidth="1"/>
    <col min="13323" max="13323" width="18.28515625" customWidth="1"/>
    <col min="13569" max="13569" width="29" customWidth="1"/>
    <col min="13571" max="13571" width="12" customWidth="1"/>
    <col min="13572" max="13572" width="1.28515625" customWidth="1"/>
    <col min="13573" max="13573" width="11.28515625" customWidth="1"/>
    <col min="13575" max="13575" width="0" hidden="1" customWidth="1"/>
    <col min="13579" max="13579" width="18.28515625" customWidth="1"/>
    <col min="13825" max="13825" width="29" customWidth="1"/>
    <col min="13827" max="13827" width="12" customWidth="1"/>
    <col min="13828" max="13828" width="1.28515625" customWidth="1"/>
    <col min="13829" max="13829" width="11.28515625" customWidth="1"/>
    <col min="13831" max="13831" width="0" hidden="1" customWidth="1"/>
    <col min="13835" max="13835" width="18.28515625" customWidth="1"/>
    <col min="14081" max="14081" width="29" customWidth="1"/>
    <col min="14083" max="14083" width="12" customWidth="1"/>
    <col min="14084" max="14084" width="1.28515625" customWidth="1"/>
    <col min="14085" max="14085" width="11.28515625" customWidth="1"/>
    <col min="14087" max="14087" width="0" hidden="1" customWidth="1"/>
    <col min="14091" max="14091" width="18.28515625" customWidth="1"/>
    <col min="14337" max="14337" width="29" customWidth="1"/>
    <col min="14339" max="14339" width="12" customWidth="1"/>
    <col min="14340" max="14340" width="1.28515625" customWidth="1"/>
    <col min="14341" max="14341" width="11.28515625" customWidth="1"/>
    <col min="14343" max="14343" width="0" hidden="1" customWidth="1"/>
    <col min="14347" max="14347" width="18.28515625" customWidth="1"/>
    <col min="14593" max="14593" width="29" customWidth="1"/>
    <col min="14595" max="14595" width="12" customWidth="1"/>
    <col min="14596" max="14596" width="1.28515625" customWidth="1"/>
    <col min="14597" max="14597" width="11.28515625" customWidth="1"/>
    <col min="14599" max="14599" width="0" hidden="1" customWidth="1"/>
    <col min="14603" max="14603" width="18.28515625" customWidth="1"/>
    <col min="14849" max="14849" width="29" customWidth="1"/>
    <col min="14851" max="14851" width="12" customWidth="1"/>
    <col min="14852" max="14852" width="1.28515625" customWidth="1"/>
    <col min="14853" max="14853" width="11.28515625" customWidth="1"/>
    <col min="14855" max="14855" width="0" hidden="1" customWidth="1"/>
    <col min="14859" max="14859" width="18.28515625" customWidth="1"/>
    <col min="15105" max="15105" width="29" customWidth="1"/>
    <col min="15107" max="15107" width="12" customWidth="1"/>
    <col min="15108" max="15108" width="1.28515625" customWidth="1"/>
    <col min="15109" max="15109" width="11.28515625" customWidth="1"/>
    <col min="15111" max="15111" width="0" hidden="1" customWidth="1"/>
    <col min="15115" max="15115" width="18.28515625" customWidth="1"/>
    <col min="15361" max="15361" width="29" customWidth="1"/>
    <col min="15363" max="15363" width="12" customWidth="1"/>
    <col min="15364" max="15364" width="1.28515625" customWidth="1"/>
    <col min="15365" max="15365" width="11.28515625" customWidth="1"/>
    <col min="15367" max="15367" width="0" hidden="1" customWidth="1"/>
    <col min="15371" max="15371" width="18.28515625" customWidth="1"/>
    <col min="15617" max="15617" width="29" customWidth="1"/>
    <col min="15619" max="15619" width="12" customWidth="1"/>
    <col min="15620" max="15620" width="1.28515625" customWidth="1"/>
    <col min="15621" max="15621" width="11.28515625" customWidth="1"/>
    <col min="15623" max="15623" width="0" hidden="1" customWidth="1"/>
    <col min="15627" max="15627" width="18.28515625" customWidth="1"/>
    <col min="15873" max="15873" width="29" customWidth="1"/>
    <col min="15875" max="15875" width="12" customWidth="1"/>
    <col min="15876" max="15876" width="1.28515625" customWidth="1"/>
    <col min="15877" max="15877" width="11.28515625" customWidth="1"/>
    <col min="15879" max="15879" width="0" hidden="1" customWidth="1"/>
    <col min="15883" max="15883" width="18.28515625" customWidth="1"/>
    <col min="16129" max="16129" width="29" customWidth="1"/>
    <col min="16131" max="16131" width="12" customWidth="1"/>
    <col min="16132" max="16132" width="1.28515625" customWidth="1"/>
    <col min="16133" max="16133" width="11.28515625" customWidth="1"/>
    <col min="16135" max="16135" width="0" hidden="1" customWidth="1"/>
    <col min="16139" max="16139" width="18.28515625" customWidth="1"/>
  </cols>
  <sheetData>
    <row r="1" spans="1:11" ht="20.25" x14ac:dyDescent="0.3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6.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3"/>
    </row>
    <row r="3" spans="1:11" x14ac:dyDescent="0.25">
      <c r="A3" s="15" t="s">
        <v>34</v>
      </c>
      <c r="B3" s="13"/>
      <c r="C3" s="78" t="s">
        <v>64</v>
      </c>
      <c r="D3" s="78"/>
      <c r="E3" s="78"/>
      <c r="F3" s="13"/>
      <c r="G3" s="13"/>
      <c r="H3" s="13"/>
      <c r="I3" s="13"/>
      <c r="J3" s="13"/>
      <c r="K3" s="24"/>
    </row>
    <row r="4" spans="1:11" x14ac:dyDescent="0.25">
      <c r="A4" s="15" t="s">
        <v>26</v>
      </c>
      <c r="B4" s="13"/>
      <c r="C4" s="78" t="s">
        <v>65</v>
      </c>
      <c r="D4" s="78"/>
      <c r="E4" s="78"/>
      <c r="F4" s="13"/>
      <c r="G4" s="13"/>
      <c r="H4" s="13"/>
      <c r="I4" s="13"/>
      <c r="J4" s="13"/>
      <c r="K4" s="24"/>
    </row>
    <row r="5" spans="1:11" x14ac:dyDescent="0.25">
      <c r="A5" s="1" t="s">
        <v>28</v>
      </c>
      <c r="B5" s="47"/>
      <c r="C5" s="79">
        <v>45291</v>
      </c>
      <c r="D5" s="79"/>
      <c r="E5" s="79"/>
      <c r="F5" s="13"/>
      <c r="G5" s="13"/>
      <c r="H5" s="47"/>
      <c r="I5" s="13"/>
      <c r="J5" s="13"/>
      <c r="K5" s="24"/>
    </row>
    <row r="6" spans="1:11" x14ac:dyDescent="0.25">
      <c r="A6" s="1" t="s">
        <v>29</v>
      </c>
      <c r="B6" s="47"/>
      <c r="C6" s="78" t="s">
        <v>74</v>
      </c>
      <c r="D6" s="78"/>
      <c r="E6" s="78"/>
      <c r="F6" s="13"/>
      <c r="G6" s="13"/>
      <c r="H6" s="47"/>
      <c r="I6" s="13"/>
      <c r="J6" s="13"/>
      <c r="K6" s="24"/>
    </row>
    <row r="7" spans="1:11" x14ac:dyDescent="0.25">
      <c r="A7" s="47"/>
      <c r="B7" s="47"/>
      <c r="C7" s="13"/>
      <c r="D7" s="48"/>
      <c r="E7" s="48"/>
      <c r="F7" s="48"/>
      <c r="G7" s="48"/>
      <c r="H7" s="47"/>
      <c r="I7" s="13"/>
      <c r="J7" s="48"/>
      <c r="K7" s="24"/>
    </row>
    <row r="8" spans="1:11" ht="39.75" thickBot="1" x14ac:dyDescent="0.3">
      <c r="A8" s="3" t="s">
        <v>0</v>
      </c>
      <c r="B8" s="4"/>
      <c r="C8" s="49" t="s">
        <v>31</v>
      </c>
      <c r="D8" s="48"/>
      <c r="E8" s="49" t="s">
        <v>32</v>
      </c>
      <c r="F8" s="48"/>
      <c r="G8" s="48"/>
      <c r="H8" s="47"/>
      <c r="I8" s="49" t="s">
        <v>33</v>
      </c>
      <c r="J8" s="48"/>
      <c r="K8" s="25" t="s">
        <v>25</v>
      </c>
    </row>
    <row r="9" spans="1:11" x14ac:dyDescent="0.25">
      <c r="A9" s="47"/>
      <c r="B9" s="47"/>
      <c r="C9" s="47"/>
      <c r="D9" s="47"/>
      <c r="E9" s="47"/>
      <c r="F9" s="47"/>
      <c r="G9" s="47"/>
      <c r="H9" s="50"/>
      <c r="I9" s="47"/>
      <c r="J9" s="47"/>
      <c r="K9" s="24"/>
    </row>
    <row r="10" spans="1:11" x14ac:dyDescent="0.25">
      <c r="A10" s="7" t="s">
        <v>75</v>
      </c>
      <c r="B10" s="7" t="s">
        <v>3</v>
      </c>
      <c r="C10" s="51">
        <v>129000</v>
      </c>
      <c r="D10" s="52"/>
      <c r="E10" s="63">
        <v>13</v>
      </c>
      <c r="F10" s="52" t="s">
        <v>24</v>
      </c>
      <c r="G10" s="52"/>
      <c r="H10" s="7" t="s">
        <v>3</v>
      </c>
      <c r="I10" s="64">
        <v>137850</v>
      </c>
      <c r="J10" s="52"/>
      <c r="K10" s="42"/>
    </row>
    <row r="11" spans="1:11" x14ac:dyDescent="0.25">
      <c r="A11" s="7" t="s">
        <v>109</v>
      </c>
      <c r="B11" s="7" t="s">
        <v>3</v>
      </c>
      <c r="C11" s="51"/>
      <c r="D11" s="52"/>
      <c r="E11" s="63"/>
      <c r="F11" s="52"/>
      <c r="G11" s="52"/>
      <c r="H11" s="7" t="s">
        <v>3</v>
      </c>
      <c r="I11" s="64">
        <v>130250</v>
      </c>
      <c r="J11" s="52"/>
      <c r="K11" s="42" t="s">
        <v>102</v>
      </c>
    </row>
    <row r="12" spans="1:11" x14ac:dyDescent="0.25">
      <c r="A12" s="7" t="s">
        <v>76</v>
      </c>
      <c r="B12" s="7" t="s">
        <v>3</v>
      </c>
      <c r="C12" s="51">
        <v>4405</v>
      </c>
      <c r="D12" s="52"/>
      <c r="E12" s="63">
        <v>3</v>
      </c>
      <c r="F12" s="52" t="s">
        <v>24</v>
      </c>
      <c r="G12" s="52"/>
      <c r="H12" s="7" t="s">
        <v>3</v>
      </c>
      <c r="I12" s="64">
        <v>4000</v>
      </c>
      <c r="J12" s="52"/>
      <c r="K12" s="42"/>
    </row>
    <row r="13" spans="1:11" x14ac:dyDescent="0.25">
      <c r="A13" s="7" t="s">
        <v>6</v>
      </c>
      <c r="B13" s="7" t="s">
        <v>3</v>
      </c>
      <c r="C13" s="51">
        <v>5000</v>
      </c>
      <c r="D13" s="52"/>
      <c r="E13" s="63">
        <v>0</v>
      </c>
      <c r="F13" s="52" t="s">
        <v>24</v>
      </c>
      <c r="G13" s="52"/>
      <c r="H13" s="7" t="s">
        <v>3</v>
      </c>
      <c r="I13" s="64">
        <v>1750</v>
      </c>
      <c r="J13" s="52"/>
      <c r="K13" s="42"/>
    </row>
    <row r="14" spans="1:11" x14ac:dyDescent="0.25">
      <c r="A14" s="7" t="s">
        <v>7</v>
      </c>
      <c r="B14" s="7" t="s">
        <v>3</v>
      </c>
      <c r="C14" s="51">
        <v>0</v>
      </c>
      <c r="D14" s="52"/>
      <c r="E14" s="63">
        <v>0</v>
      </c>
      <c r="F14" s="52" t="s">
        <v>24</v>
      </c>
      <c r="G14" s="52"/>
      <c r="H14" s="7" t="s">
        <v>3</v>
      </c>
      <c r="I14" s="64">
        <v>0</v>
      </c>
      <c r="J14" s="52"/>
      <c r="K14" s="66"/>
    </row>
    <row r="15" spans="1:11" x14ac:dyDescent="0.25">
      <c r="A15" s="7" t="s">
        <v>8</v>
      </c>
      <c r="B15" s="7" t="s">
        <v>3</v>
      </c>
      <c r="C15" s="51">
        <v>10908</v>
      </c>
      <c r="D15" s="52"/>
      <c r="E15" s="63">
        <v>0</v>
      </c>
      <c r="F15" s="52" t="s">
        <v>24</v>
      </c>
      <c r="G15" s="52"/>
      <c r="H15" s="7" t="s">
        <v>3</v>
      </c>
      <c r="I15" s="64">
        <v>250000</v>
      </c>
      <c r="J15" s="52"/>
      <c r="K15" s="42"/>
    </row>
    <row r="16" spans="1:11" x14ac:dyDescent="0.25">
      <c r="A16" s="1" t="s">
        <v>9</v>
      </c>
      <c r="B16" s="1" t="s">
        <v>3</v>
      </c>
      <c r="C16" s="54">
        <f>SUM(C10:C15)</f>
        <v>149313</v>
      </c>
      <c r="D16" s="55"/>
      <c r="E16" s="55"/>
      <c r="F16" s="55"/>
      <c r="G16" s="55"/>
      <c r="H16" s="1" t="s">
        <v>3</v>
      </c>
      <c r="I16" s="54">
        <f>SUM(I10:I15)</f>
        <v>523850</v>
      </c>
      <c r="J16" s="55"/>
      <c r="K16" s="42"/>
    </row>
    <row r="17" spans="1:11" x14ac:dyDescent="0.25">
      <c r="A17" s="7"/>
      <c r="B17" s="7"/>
      <c r="C17" s="56"/>
      <c r="D17" s="56"/>
      <c r="E17" s="56"/>
      <c r="F17" s="56"/>
      <c r="G17" s="56"/>
      <c r="H17" s="8"/>
      <c r="I17" s="56"/>
      <c r="J17" s="56"/>
      <c r="K17" s="24"/>
    </row>
    <row r="18" spans="1:11" ht="15.75" thickBot="1" x14ac:dyDescent="0.3">
      <c r="A18" s="9" t="s">
        <v>10</v>
      </c>
      <c r="B18" s="7"/>
      <c r="C18" s="56"/>
      <c r="D18" s="56"/>
      <c r="E18" s="56"/>
      <c r="F18" s="56"/>
      <c r="G18" s="56"/>
      <c r="H18" s="8"/>
      <c r="I18" s="56"/>
      <c r="J18" s="56"/>
      <c r="K18" s="24"/>
    </row>
    <row r="19" spans="1:11" x14ac:dyDescent="0.25">
      <c r="A19" s="7"/>
      <c r="B19" s="7"/>
      <c r="C19" s="56"/>
      <c r="D19" s="56"/>
      <c r="E19" s="56"/>
      <c r="F19" s="56"/>
      <c r="G19" s="56"/>
      <c r="H19" s="8"/>
      <c r="I19" s="56"/>
      <c r="J19" s="56"/>
      <c r="K19" s="24"/>
    </row>
    <row r="20" spans="1:11" x14ac:dyDescent="0.25">
      <c r="A20" s="7" t="s">
        <v>77</v>
      </c>
      <c r="B20" s="7" t="s">
        <v>3</v>
      </c>
      <c r="C20" s="51">
        <v>86056</v>
      </c>
      <c r="D20" s="52"/>
      <c r="E20" s="63">
        <v>-7</v>
      </c>
      <c r="F20" s="52" t="s">
        <v>24</v>
      </c>
      <c r="G20" s="52"/>
      <c r="H20" s="7" t="s">
        <v>3</v>
      </c>
      <c r="I20" s="64">
        <v>96075</v>
      </c>
      <c r="J20" s="52"/>
      <c r="K20" s="42"/>
    </row>
    <row r="21" spans="1:11" x14ac:dyDescent="0.25">
      <c r="A21" s="7" t="s">
        <v>78</v>
      </c>
      <c r="B21" s="7" t="s">
        <v>3</v>
      </c>
      <c r="C21" s="51">
        <v>20328</v>
      </c>
      <c r="D21" s="52"/>
      <c r="E21" s="63">
        <v>31</v>
      </c>
      <c r="F21" s="52" t="s">
        <v>24</v>
      </c>
      <c r="G21" s="52"/>
      <c r="H21" s="7" t="s">
        <v>3</v>
      </c>
      <c r="I21" s="64">
        <v>31325</v>
      </c>
      <c r="J21" s="52"/>
      <c r="K21" s="42"/>
    </row>
    <row r="22" spans="1:11" ht="24.75" x14ac:dyDescent="0.25">
      <c r="A22" s="7" t="s">
        <v>18</v>
      </c>
      <c r="B22" s="7" t="s">
        <v>3</v>
      </c>
      <c r="C22" s="51"/>
      <c r="D22" s="52"/>
      <c r="E22" s="63">
        <v>2428</v>
      </c>
      <c r="F22" s="52" t="s">
        <v>24</v>
      </c>
      <c r="G22" s="52"/>
      <c r="H22" s="7" t="s">
        <v>3</v>
      </c>
      <c r="I22" s="64">
        <v>436576</v>
      </c>
      <c r="J22" s="52"/>
      <c r="K22" s="42" t="s">
        <v>110</v>
      </c>
    </row>
    <row r="23" spans="1:11" x14ac:dyDescent="0.25">
      <c r="A23" s="7" t="s">
        <v>19</v>
      </c>
      <c r="B23" s="7" t="s">
        <v>3</v>
      </c>
      <c r="C23" s="51">
        <v>0</v>
      </c>
      <c r="D23" s="52"/>
      <c r="E23" s="63"/>
      <c r="F23" s="52" t="s">
        <v>24</v>
      </c>
      <c r="G23" s="52"/>
      <c r="H23" s="7" t="s">
        <v>3</v>
      </c>
      <c r="I23" s="64">
        <f t="shared" ref="I23" si="0">C23*(1+(E23/100))</f>
        <v>0</v>
      </c>
      <c r="J23" s="52"/>
      <c r="K23" s="42"/>
    </row>
    <row r="24" spans="1:11" x14ac:dyDescent="0.25">
      <c r="A24" s="1" t="s">
        <v>20</v>
      </c>
      <c r="B24" s="1" t="s">
        <v>3</v>
      </c>
      <c r="C24" s="54">
        <f>SUM(C20:C23)</f>
        <v>106384</v>
      </c>
      <c r="D24" s="55"/>
      <c r="E24" s="55"/>
      <c r="F24" s="55"/>
      <c r="G24" s="55"/>
      <c r="H24" s="1" t="s">
        <v>3</v>
      </c>
      <c r="I24" s="54">
        <f>SUM(I20:I23)</f>
        <v>563976</v>
      </c>
      <c r="J24" s="55"/>
      <c r="K24" s="42"/>
    </row>
    <row r="25" spans="1:11" x14ac:dyDescent="0.25">
      <c r="A25" s="1"/>
      <c r="B25" s="1"/>
      <c r="C25" s="57"/>
      <c r="D25" s="55"/>
      <c r="E25" s="55"/>
      <c r="F25" s="55"/>
      <c r="G25" s="55"/>
      <c r="H25" s="1"/>
      <c r="I25" s="57"/>
      <c r="J25" s="55"/>
      <c r="K25" s="40"/>
    </row>
    <row r="26" spans="1:11" ht="15.75" thickBot="1" x14ac:dyDescent="0.3">
      <c r="A26" s="1" t="s">
        <v>21</v>
      </c>
      <c r="B26" s="1" t="s">
        <v>3</v>
      </c>
      <c r="C26" s="58">
        <f>+C16-C24</f>
        <v>42929</v>
      </c>
      <c r="D26" s="55"/>
      <c r="E26" s="55"/>
      <c r="F26" s="55"/>
      <c r="G26" s="55"/>
      <c r="H26" s="1" t="s">
        <v>3</v>
      </c>
      <c r="I26" s="58">
        <f>+I16-I24</f>
        <v>-40126</v>
      </c>
      <c r="J26" s="55"/>
      <c r="K26" s="26"/>
    </row>
    <row r="27" spans="1:11" ht="15.75" thickTop="1" x14ac:dyDescent="0.25">
      <c r="A27" s="1"/>
      <c r="B27" s="1"/>
      <c r="C27" s="59"/>
      <c r="D27" s="55"/>
      <c r="E27" s="55"/>
      <c r="F27" s="55"/>
      <c r="G27" s="55"/>
      <c r="H27" s="1"/>
      <c r="I27" s="59"/>
      <c r="J27" s="55"/>
      <c r="K27" s="26"/>
    </row>
    <row r="28" spans="1:11" x14ac:dyDescent="0.25">
      <c r="A28" s="1"/>
      <c r="B28" s="1"/>
      <c r="C28" s="59"/>
      <c r="D28" s="55"/>
      <c r="E28" s="55"/>
      <c r="F28" s="55"/>
      <c r="G28" s="55"/>
      <c r="H28" s="1"/>
      <c r="I28" s="59"/>
      <c r="J28" s="55"/>
      <c r="K28" s="26"/>
    </row>
    <row r="29" spans="1:11" x14ac:dyDescent="0.25">
      <c r="A29" s="1" t="s">
        <v>23</v>
      </c>
      <c r="B29" s="1" t="s">
        <v>3</v>
      </c>
      <c r="C29" s="60">
        <v>302767</v>
      </c>
      <c r="D29" s="61"/>
      <c r="E29" s="61"/>
      <c r="F29" s="61"/>
      <c r="G29" s="61"/>
      <c r="H29" s="1" t="s">
        <v>3</v>
      </c>
      <c r="I29" s="55">
        <f>+C30</f>
        <v>345696</v>
      </c>
      <c r="J29" s="61"/>
      <c r="K29" s="26"/>
    </row>
    <row r="30" spans="1:11" ht="15.75" thickBot="1" x14ac:dyDescent="0.3">
      <c r="A30" s="1" t="s">
        <v>22</v>
      </c>
      <c r="B30" s="1" t="s">
        <v>3</v>
      </c>
      <c r="C30" s="39">
        <f>+C29+C26</f>
        <v>345696</v>
      </c>
      <c r="D30" s="20"/>
      <c r="E30" s="20"/>
      <c r="F30" s="20"/>
      <c r="G30" s="20"/>
      <c r="H30" s="1" t="s">
        <v>3</v>
      </c>
      <c r="I30" s="39">
        <f>+I29+I26</f>
        <v>305570</v>
      </c>
      <c r="J30" s="20"/>
      <c r="K30" s="26"/>
    </row>
    <row r="31" spans="1:11" ht="15.75" thickTop="1" x14ac:dyDescent="0.25">
      <c r="A31" s="1"/>
      <c r="B31" s="1"/>
      <c r="C31" s="45"/>
      <c r="D31" s="20"/>
      <c r="E31" s="20"/>
      <c r="F31" s="20"/>
      <c r="G31" s="20"/>
      <c r="H31" s="1"/>
      <c r="I31" s="45"/>
      <c r="J31" s="20"/>
      <c r="K31" s="26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24"/>
    </row>
    <row r="33" spans="1:11" x14ac:dyDescent="0.25">
      <c r="A33" s="69" t="s">
        <v>57</v>
      </c>
      <c r="B33" s="70"/>
      <c r="C33" s="70"/>
      <c r="D33" s="70"/>
      <c r="E33" s="70"/>
      <c r="F33" s="70"/>
      <c r="G33" s="70"/>
      <c r="H33" s="70"/>
      <c r="I33" s="70"/>
      <c r="J33" s="70"/>
      <c r="K33" s="71"/>
    </row>
    <row r="34" spans="1:11" x14ac:dyDescent="0.2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x14ac:dyDescent="0.2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1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24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24"/>
    </row>
    <row r="38" spans="1:1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24"/>
    </row>
  </sheetData>
  <mergeCells count="6">
    <mergeCell ref="A33:K35"/>
    <mergeCell ref="A1:K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8B52-E658-49D9-9A70-C7B566F8FFE0}">
  <sheetPr>
    <tabColor rgb="FFFF0000"/>
  </sheetPr>
  <dimension ref="A1:K35"/>
  <sheetViews>
    <sheetView workbookViewId="0">
      <selection activeCell="C6" sqref="C6:E6"/>
    </sheetView>
  </sheetViews>
  <sheetFormatPr defaultRowHeight="15" x14ac:dyDescent="0.25"/>
  <cols>
    <col min="1" max="1" width="24.5703125" customWidth="1"/>
    <col min="3" max="3" width="12.42578125" customWidth="1"/>
    <col min="4" max="4" width="1.85546875" customWidth="1"/>
    <col min="5" max="5" width="12.5703125" customWidth="1"/>
    <col min="7" max="7" width="9.140625" hidden="1" customWidth="1"/>
    <col min="11" max="11" width="18.140625" customWidth="1"/>
    <col min="257" max="257" width="24.5703125" customWidth="1"/>
    <col min="259" max="259" width="12.42578125" customWidth="1"/>
    <col min="260" max="260" width="1.85546875" customWidth="1"/>
    <col min="261" max="261" width="12.5703125" customWidth="1"/>
    <col min="263" max="263" width="0" hidden="1" customWidth="1"/>
    <col min="267" max="267" width="18.140625" customWidth="1"/>
    <col min="513" max="513" width="24.5703125" customWidth="1"/>
    <col min="515" max="515" width="12.42578125" customWidth="1"/>
    <col min="516" max="516" width="1.85546875" customWidth="1"/>
    <col min="517" max="517" width="12.5703125" customWidth="1"/>
    <col min="519" max="519" width="0" hidden="1" customWidth="1"/>
    <col min="523" max="523" width="18.140625" customWidth="1"/>
    <col min="769" max="769" width="24.5703125" customWidth="1"/>
    <col min="771" max="771" width="12.42578125" customWidth="1"/>
    <col min="772" max="772" width="1.85546875" customWidth="1"/>
    <col min="773" max="773" width="12.5703125" customWidth="1"/>
    <col min="775" max="775" width="0" hidden="1" customWidth="1"/>
    <col min="779" max="779" width="18.140625" customWidth="1"/>
    <col min="1025" max="1025" width="24.5703125" customWidth="1"/>
    <col min="1027" max="1027" width="12.42578125" customWidth="1"/>
    <col min="1028" max="1028" width="1.85546875" customWidth="1"/>
    <col min="1029" max="1029" width="12.5703125" customWidth="1"/>
    <col min="1031" max="1031" width="0" hidden="1" customWidth="1"/>
    <col min="1035" max="1035" width="18.140625" customWidth="1"/>
    <col min="1281" max="1281" width="24.5703125" customWidth="1"/>
    <col min="1283" max="1283" width="12.42578125" customWidth="1"/>
    <col min="1284" max="1284" width="1.85546875" customWidth="1"/>
    <col min="1285" max="1285" width="12.5703125" customWidth="1"/>
    <col min="1287" max="1287" width="0" hidden="1" customWidth="1"/>
    <col min="1291" max="1291" width="18.140625" customWidth="1"/>
    <col min="1537" max="1537" width="24.5703125" customWidth="1"/>
    <col min="1539" max="1539" width="12.42578125" customWidth="1"/>
    <col min="1540" max="1540" width="1.85546875" customWidth="1"/>
    <col min="1541" max="1541" width="12.5703125" customWidth="1"/>
    <col min="1543" max="1543" width="0" hidden="1" customWidth="1"/>
    <col min="1547" max="1547" width="18.140625" customWidth="1"/>
    <col min="1793" max="1793" width="24.5703125" customWidth="1"/>
    <col min="1795" max="1795" width="12.42578125" customWidth="1"/>
    <col min="1796" max="1796" width="1.85546875" customWidth="1"/>
    <col min="1797" max="1797" width="12.5703125" customWidth="1"/>
    <col min="1799" max="1799" width="0" hidden="1" customWidth="1"/>
    <col min="1803" max="1803" width="18.140625" customWidth="1"/>
    <col min="2049" max="2049" width="24.5703125" customWidth="1"/>
    <col min="2051" max="2051" width="12.42578125" customWidth="1"/>
    <col min="2052" max="2052" width="1.85546875" customWidth="1"/>
    <col min="2053" max="2053" width="12.5703125" customWidth="1"/>
    <col min="2055" max="2055" width="0" hidden="1" customWidth="1"/>
    <col min="2059" max="2059" width="18.140625" customWidth="1"/>
    <col min="2305" max="2305" width="24.5703125" customWidth="1"/>
    <col min="2307" max="2307" width="12.42578125" customWidth="1"/>
    <col min="2308" max="2308" width="1.85546875" customWidth="1"/>
    <col min="2309" max="2309" width="12.5703125" customWidth="1"/>
    <col min="2311" max="2311" width="0" hidden="1" customWidth="1"/>
    <col min="2315" max="2315" width="18.140625" customWidth="1"/>
    <col min="2561" max="2561" width="24.5703125" customWidth="1"/>
    <col min="2563" max="2563" width="12.42578125" customWidth="1"/>
    <col min="2564" max="2564" width="1.85546875" customWidth="1"/>
    <col min="2565" max="2565" width="12.5703125" customWidth="1"/>
    <col min="2567" max="2567" width="0" hidden="1" customWidth="1"/>
    <col min="2571" max="2571" width="18.140625" customWidth="1"/>
    <col min="2817" max="2817" width="24.5703125" customWidth="1"/>
    <col min="2819" max="2819" width="12.42578125" customWidth="1"/>
    <col min="2820" max="2820" width="1.85546875" customWidth="1"/>
    <col min="2821" max="2821" width="12.5703125" customWidth="1"/>
    <col min="2823" max="2823" width="0" hidden="1" customWidth="1"/>
    <col min="2827" max="2827" width="18.140625" customWidth="1"/>
    <col min="3073" max="3073" width="24.5703125" customWidth="1"/>
    <col min="3075" max="3075" width="12.42578125" customWidth="1"/>
    <col min="3076" max="3076" width="1.85546875" customWidth="1"/>
    <col min="3077" max="3077" width="12.5703125" customWidth="1"/>
    <col min="3079" max="3079" width="0" hidden="1" customWidth="1"/>
    <col min="3083" max="3083" width="18.140625" customWidth="1"/>
    <col min="3329" max="3329" width="24.5703125" customWidth="1"/>
    <col min="3331" max="3331" width="12.42578125" customWidth="1"/>
    <col min="3332" max="3332" width="1.85546875" customWidth="1"/>
    <col min="3333" max="3333" width="12.5703125" customWidth="1"/>
    <col min="3335" max="3335" width="0" hidden="1" customWidth="1"/>
    <col min="3339" max="3339" width="18.140625" customWidth="1"/>
    <col min="3585" max="3585" width="24.5703125" customWidth="1"/>
    <col min="3587" max="3587" width="12.42578125" customWidth="1"/>
    <col min="3588" max="3588" width="1.85546875" customWidth="1"/>
    <col min="3589" max="3589" width="12.5703125" customWidth="1"/>
    <col min="3591" max="3591" width="0" hidden="1" customWidth="1"/>
    <col min="3595" max="3595" width="18.140625" customWidth="1"/>
    <col min="3841" max="3841" width="24.5703125" customWidth="1"/>
    <col min="3843" max="3843" width="12.42578125" customWidth="1"/>
    <col min="3844" max="3844" width="1.85546875" customWidth="1"/>
    <col min="3845" max="3845" width="12.5703125" customWidth="1"/>
    <col min="3847" max="3847" width="0" hidden="1" customWidth="1"/>
    <col min="3851" max="3851" width="18.140625" customWidth="1"/>
    <col min="4097" max="4097" width="24.5703125" customWidth="1"/>
    <col min="4099" max="4099" width="12.42578125" customWidth="1"/>
    <col min="4100" max="4100" width="1.85546875" customWidth="1"/>
    <col min="4101" max="4101" width="12.5703125" customWidth="1"/>
    <col min="4103" max="4103" width="0" hidden="1" customWidth="1"/>
    <col min="4107" max="4107" width="18.140625" customWidth="1"/>
    <col min="4353" max="4353" width="24.5703125" customWidth="1"/>
    <col min="4355" max="4355" width="12.42578125" customWidth="1"/>
    <col min="4356" max="4356" width="1.85546875" customWidth="1"/>
    <col min="4357" max="4357" width="12.5703125" customWidth="1"/>
    <col min="4359" max="4359" width="0" hidden="1" customWidth="1"/>
    <col min="4363" max="4363" width="18.140625" customWidth="1"/>
    <col min="4609" max="4609" width="24.5703125" customWidth="1"/>
    <col min="4611" max="4611" width="12.42578125" customWidth="1"/>
    <col min="4612" max="4612" width="1.85546875" customWidth="1"/>
    <col min="4613" max="4613" width="12.5703125" customWidth="1"/>
    <col min="4615" max="4615" width="0" hidden="1" customWidth="1"/>
    <col min="4619" max="4619" width="18.140625" customWidth="1"/>
    <col min="4865" max="4865" width="24.5703125" customWidth="1"/>
    <col min="4867" max="4867" width="12.42578125" customWidth="1"/>
    <col min="4868" max="4868" width="1.85546875" customWidth="1"/>
    <col min="4869" max="4869" width="12.5703125" customWidth="1"/>
    <col min="4871" max="4871" width="0" hidden="1" customWidth="1"/>
    <col min="4875" max="4875" width="18.140625" customWidth="1"/>
    <col min="5121" max="5121" width="24.5703125" customWidth="1"/>
    <col min="5123" max="5123" width="12.42578125" customWidth="1"/>
    <col min="5124" max="5124" width="1.85546875" customWidth="1"/>
    <col min="5125" max="5125" width="12.5703125" customWidth="1"/>
    <col min="5127" max="5127" width="0" hidden="1" customWidth="1"/>
    <col min="5131" max="5131" width="18.140625" customWidth="1"/>
    <col min="5377" max="5377" width="24.5703125" customWidth="1"/>
    <col min="5379" max="5379" width="12.42578125" customWidth="1"/>
    <col min="5380" max="5380" width="1.85546875" customWidth="1"/>
    <col min="5381" max="5381" width="12.5703125" customWidth="1"/>
    <col min="5383" max="5383" width="0" hidden="1" customWidth="1"/>
    <col min="5387" max="5387" width="18.140625" customWidth="1"/>
    <col min="5633" max="5633" width="24.5703125" customWidth="1"/>
    <col min="5635" max="5635" width="12.42578125" customWidth="1"/>
    <col min="5636" max="5636" width="1.85546875" customWidth="1"/>
    <col min="5637" max="5637" width="12.5703125" customWidth="1"/>
    <col min="5639" max="5639" width="0" hidden="1" customWidth="1"/>
    <col min="5643" max="5643" width="18.140625" customWidth="1"/>
    <col min="5889" max="5889" width="24.5703125" customWidth="1"/>
    <col min="5891" max="5891" width="12.42578125" customWidth="1"/>
    <col min="5892" max="5892" width="1.85546875" customWidth="1"/>
    <col min="5893" max="5893" width="12.5703125" customWidth="1"/>
    <col min="5895" max="5895" width="0" hidden="1" customWidth="1"/>
    <col min="5899" max="5899" width="18.140625" customWidth="1"/>
    <col min="6145" max="6145" width="24.5703125" customWidth="1"/>
    <col min="6147" max="6147" width="12.42578125" customWidth="1"/>
    <col min="6148" max="6148" width="1.85546875" customWidth="1"/>
    <col min="6149" max="6149" width="12.5703125" customWidth="1"/>
    <col min="6151" max="6151" width="0" hidden="1" customWidth="1"/>
    <col min="6155" max="6155" width="18.140625" customWidth="1"/>
    <col min="6401" max="6401" width="24.5703125" customWidth="1"/>
    <col min="6403" max="6403" width="12.42578125" customWidth="1"/>
    <col min="6404" max="6404" width="1.85546875" customWidth="1"/>
    <col min="6405" max="6405" width="12.5703125" customWidth="1"/>
    <col min="6407" max="6407" width="0" hidden="1" customWidth="1"/>
    <col min="6411" max="6411" width="18.140625" customWidth="1"/>
    <col min="6657" max="6657" width="24.5703125" customWidth="1"/>
    <col min="6659" max="6659" width="12.42578125" customWidth="1"/>
    <col min="6660" max="6660" width="1.85546875" customWidth="1"/>
    <col min="6661" max="6661" width="12.5703125" customWidth="1"/>
    <col min="6663" max="6663" width="0" hidden="1" customWidth="1"/>
    <col min="6667" max="6667" width="18.140625" customWidth="1"/>
    <col min="6913" max="6913" width="24.5703125" customWidth="1"/>
    <col min="6915" max="6915" width="12.42578125" customWidth="1"/>
    <col min="6916" max="6916" width="1.85546875" customWidth="1"/>
    <col min="6917" max="6917" width="12.5703125" customWidth="1"/>
    <col min="6919" max="6919" width="0" hidden="1" customWidth="1"/>
    <col min="6923" max="6923" width="18.140625" customWidth="1"/>
    <col min="7169" max="7169" width="24.5703125" customWidth="1"/>
    <col min="7171" max="7171" width="12.42578125" customWidth="1"/>
    <col min="7172" max="7172" width="1.85546875" customWidth="1"/>
    <col min="7173" max="7173" width="12.5703125" customWidth="1"/>
    <col min="7175" max="7175" width="0" hidden="1" customWidth="1"/>
    <col min="7179" max="7179" width="18.140625" customWidth="1"/>
    <col min="7425" max="7425" width="24.5703125" customWidth="1"/>
    <col min="7427" max="7427" width="12.42578125" customWidth="1"/>
    <col min="7428" max="7428" width="1.85546875" customWidth="1"/>
    <col min="7429" max="7429" width="12.5703125" customWidth="1"/>
    <col min="7431" max="7431" width="0" hidden="1" customWidth="1"/>
    <col min="7435" max="7435" width="18.140625" customWidth="1"/>
    <col min="7681" max="7681" width="24.5703125" customWidth="1"/>
    <col min="7683" max="7683" width="12.42578125" customWidth="1"/>
    <col min="7684" max="7684" width="1.85546875" customWidth="1"/>
    <col min="7685" max="7685" width="12.5703125" customWidth="1"/>
    <col min="7687" max="7687" width="0" hidden="1" customWidth="1"/>
    <col min="7691" max="7691" width="18.140625" customWidth="1"/>
    <col min="7937" max="7937" width="24.5703125" customWidth="1"/>
    <col min="7939" max="7939" width="12.42578125" customWidth="1"/>
    <col min="7940" max="7940" width="1.85546875" customWidth="1"/>
    <col min="7941" max="7941" width="12.5703125" customWidth="1"/>
    <col min="7943" max="7943" width="0" hidden="1" customWidth="1"/>
    <col min="7947" max="7947" width="18.140625" customWidth="1"/>
    <col min="8193" max="8193" width="24.5703125" customWidth="1"/>
    <col min="8195" max="8195" width="12.42578125" customWidth="1"/>
    <col min="8196" max="8196" width="1.85546875" customWidth="1"/>
    <col min="8197" max="8197" width="12.5703125" customWidth="1"/>
    <col min="8199" max="8199" width="0" hidden="1" customWidth="1"/>
    <col min="8203" max="8203" width="18.140625" customWidth="1"/>
    <col min="8449" max="8449" width="24.5703125" customWidth="1"/>
    <col min="8451" max="8451" width="12.42578125" customWidth="1"/>
    <col min="8452" max="8452" width="1.85546875" customWidth="1"/>
    <col min="8453" max="8453" width="12.5703125" customWidth="1"/>
    <col min="8455" max="8455" width="0" hidden="1" customWidth="1"/>
    <col min="8459" max="8459" width="18.140625" customWidth="1"/>
    <col min="8705" max="8705" width="24.5703125" customWidth="1"/>
    <col min="8707" max="8707" width="12.42578125" customWidth="1"/>
    <col min="8708" max="8708" width="1.85546875" customWidth="1"/>
    <col min="8709" max="8709" width="12.5703125" customWidth="1"/>
    <col min="8711" max="8711" width="0" hidden="1" customWidth="1"/>
    <col min="8715" max="8715" width="18.140625" customWidth="1"/>
    <col min="8961" max="8961" width="24.5703125" customWidth="1"/>
    <col min="8963" max="8963" width="12.42578125" customWidth="1"/>
    <col min="8964" max="8964" width="1.85546875" customWidth="1"/>
    <col min="8965" max="8965" width="12.5703125" customWidth="1"/>
    <col min="8967" max="8967" width="0" hidden="1" customWidth="1"/>
    <col min="8971" max="8971" width="18.140625" customWidth="1"/>
    <col min="9217" max="9217" width="24.5703125" customWidth="1"/>
    <col min="9219" max="9219" width="12.42578125" customWidth="1"/>
    <col min="9220" max="9220" width="1.85546875" customWidth="1"/>
    <col min="9221" max="9221" width="12.5703125" customWidth="1"/>
    <col min="9223" max="9223" width="0" hidden="1" customWidth="1"/>
    <col min="9227" max="9227" width="18.140625" customWidth="1"/>
    <col min="9473" max="9473" width="24.5703125" customWidth="1"/>
    <col min="9475" max="9475" width="12.42578125" customWidth="1"/>
    <col min="9476" max="9476" width="1.85546875" customWidth="1"/>
    <col min="9477" max="9477" width="12.5703125" customWidth="1"/>
    <col min="9479" max="9479" width="0" hidden="1" customWidth="1"/>
    <col min="9483" max="9483" width="18.140625" customWidth="1"/>
    <col min="9729" max="9729" width="24.5703125" customWidth="1"/>
    <col min="9731" max="9731" width="12.42578125" customWidth="1"/>
    <col min="9732" max="9732" width="1.85546875" customWidth="1"/>
    <col min="9733" max="9733" width="12.5703125" customWidth="1"/>
    <col min="9735" max="9735" width="0" hidden="1" customWidth="1"/>
    <col min="9739" max="9739" width="18.140625" customWidth="1"/>
    <col min="9985" max="9985" width="24.5703125" customWidth="1"/>
    <col min="9987" max="9987" width="12.42578125" customWidth="1"/>
    <col min="9988" max="9988" width="1.85546875" customWidth="1"/>
    <col min="9989" max="9989" width="12.5703125" customWidth="1"/>
    <col min="9991" max="9991" width="0" hidden="1" customWidth="1"/>
    <col min="9995" max="9995" width="18.140625" customWidth="1"/>
    <col min="10241" max="10241" width="24.5703125" customWidth="1"/>
    <col min="10243" max="10243" width="12.42578125" customWidth="1"/>
    <col min="10244" max="10244" width="1.85546875" customWidth="1"/>
    <col min="10245" max="10245" width="12.5703125" customWidth="1"/>
    <col min="10247" max="10247" width="0" hidden="1" customWidth="1"/>
    <col min="10251" max="10251" width="18.140625" customWidth="1"/>
    <col min="10497" max="10497" width="24.5703125" customWidth="1"/>
    <col min="10499" max="10499" width="12.42578125" customWidth="1"/>
    <col min="10500" max="10500" width="1.85546875" customWidth="1"/>
    <col min="10501" max="10501" width="12.5703125" customWidth="1"/>
    <col min="10503" max="10503" width="0" hidden="1" customWidth="1"/>
    <col min="10507" max="10507" width="18.140625" customWidth="1"/>
    <col min="10753" max="10753" width="24.5703125" customWidth="1"/>
    <col min="10755" max="10755" width="12.42578125" customWidth="1"/>
    <col min="10756" max="10756" width="1.85546875" customWidth="1"/>
    <col min="10757" max="10757" width="12.5703125" customWidth="1"/>
    <col min="10759" max="10759" width="0" hidden="1" customWidth="1"/>
    <col min="10763" max="10763" width="18.140625" customWidth="1"/>
    <col min="11009" max="11009" width="24.5703125" customWidth="1"/>
    <col min="11011" max="11011" width="12.42578125" customWidth="1"/>
    <col min="11012" max="11012" width="1.85546875" customWidth="1"/>
    <col min="11013" max="11013" width="12.5703125" customWidth="1"/>
    <col min="11015" max="11015" width="0" hidden="1" customWidth="1"/>
    <col min="11019" max="11019" width="18.140625" customWidth="1"/>
    <col min="11265" max="11265" width="24.5703125" customWidth="1"/>
    <col min="11267" max="11267" width="12.42578125" customWidth="1"/>
    <col min="11268" max="11268" width="1.85546875" customWidth="1"/>
    <col min="11269" max="11269" width="12.5703125" customWidth="1"/>
    <col min="11271" max="11271" width="0" hidden="1" customWidth="1"/>
    <col min="11275" max="11275" width="18.140625" customWidth="1"/>
    <col min="11521" max="11521" width="24.5703125" customWidth="1"/>
    <col min="11523" max="11523" width="12.42578125" customWidth="1"/>
    <col min="11524" max="11524" width="1.85546875" customWidth="1"/>
    <col min="11525" max="11525" width="12.5703125" customWidth="1"/>
    <col min="11527" max="11527" width="0" hidden="1" customWidth="1"/>
    <col min="11531" max="11531" width="18.140625" customWidth="1"/>
    <col min="11777" max="11777" width="24.5703125" customWidth="1"/>
    <col min="11779" max="11779" width="12.42578125" customWidth="1"/>
    <col min="11780" max="11780" width="1.85546875" customWidth="1"/>
    <col min="11781" max="11781" width="12.5703125" customWidth="1"/>
    <col min="11783" max="11783" width="0" hidden="1" customWidth="1"/>
    <col min="11787" max="11787" width="18.140625" customWidth="1"/>
    <col min="12033" max="12033" width="24.5703125" customWidth="1"/>
    <col min="12035" max="12035" width="12.42578125" customWidth="1"/>
    <col min="12036" max="12036" width="1.85546875" customWidth="1"/>
    <col min="12037" max="12037" width="12.5703125" customWidth="1"/>
    <col min="12039" max="12039" width="0" hidden="1" customWidth="1"/>
    <col min="12043" max="12043" width="18.140625" customWidth="1"/>
    <col min="12289" max="12289" width="24.5703125" customWidth="1"/>
    <col min="12291" max="12291" width="12.42578125" customWidth="1"/>
    <col min="12292" max="12292" width="1.85546875" customWidth="1"/>
    <col min="12293" max="12293" width="12.5703125" customWidth="1"/>
    <col min="12295" max="12295" width="0" hidden="1" customWidth="1"/>
    <col min="12299" max="12299" width="18.140625" customWidth="1"/>
    <col min="12545" max="12545" width="24.5703125" customWidth="1"/>
    <col min="12547" max="12547" width="12.42578125" customWidth="1"/>
    <col min="12548" max="12548" width="1.85546875" customWidth="1"/>
    <col min="12549" max="12549" width="12.5703125" customWidth="1"/>
    <col min="12551" max="12551" width="0" hidden="1" customWidth="1"/>
    <col min="12555" max="12555" width="18.140625" customWidth="1"/>
    <col min="12801" max="12801" width="24.5703125" customWidth="1"/>
    <col min="12803" max="12803" width="12.42578125" customWidth="1"/>
    <col min="12804" max="12804" width="1.85546875" customWidth="1"/>
    <col min="12805" max="12805" width="12.5703125" customWidth="1"/>
    <col min="12807" max="12807" width="0" hidden="1" customWidth="1"/>
    <col min="12811" max="12811" width="18.140625" customWidth="1"/>
    <col min="13057" max="13057" width="24.5703125" customWidth="1"/>
    <col min="13059" max="13059" width="12.42578125" customWidth="1"/>
    <col min="13060" max="13060" width="1.85546875" customWidth="1"/>
    <col min="13061" max="13061" width="12.5703125" customWidth="1"/>
    <col min="13063" max="13063" width="0" hidden="1" customWidth="1"/>
    <col min="13067" max="13067" width="18.140625" customWidth="1"/>
    <col min="13313" max="13313" width="24.5703125" customWidth="1"/>
    <col min="13315" max="13315" width="12.42578125" customWidth="1"/>
    <col min="13316" max="13316" width="1.85546875" customWidth="1"/>
    <col min="13317" max="13317" width="12.5703125" customWidth="1"/>
    <col min="13319" max="13319" width="0" hidden="1" customWidth="1"/>
    <col min="13323" max="13323" width="18.140625" customWidth="1"/>
    <col min="13569" max="13569" width="24.5703125" customWidth="1"/>
    <col min="13571" max="13571" width="12.42578125" customWidth="1"/>
    <col min="13572" max="13572" width="1.85546875" customWidth="1"/>
    <col min="13573" max="13573" width="12.5703125" customWidth="1"/>
    <col min="13575" max="13575" width="0" hidden="1" customWidth="1"/>
    <col min="13579" max="13579" width="18.140625" customWidth="1"/>
    <col min="13825" max="13825" width="24.5703125" customWidth="1"/>
    <col min="13827" max="13827" width="12.42578125" customWidth="1"/>
    <col min="13828" max="13828" width="1.85546875" customWidth="1"/>
    <col min="13829" max="13829" width="12.5703125" customWidth="1"/>
    <col min="13831" max="13831" width="0" hidden="1" customWidth="1"/>
    <col min="13835" max="13835" width="18.140625" customWidth="1"/>
    <col min="14081" max="14081" width="24.5703125" customWidth="1"/>
    <col min="14083" max="14083" width="12.42578125" customWidth="1"/>
    <col min="14084" max="14084" width="1.85546875" customWidth="1"/>
    <col min="14085" max="14085" width="12.5703125" customWidth="1"/>
    <col min="14087" max="14087" width="0" hidden="1" customWidth="1"/>
    <col min="14091" max="14091" width="18.140625" customWidth="1"/>
    <col min="14337" max="14337" width="24.5703125" customWidth="1"/>
    <col min="14339" max="14339" width="12.42578125" customWidth="1"/>
    <col min="14340" max="14340" width="1.85546875" customWidth="1"/>
    <col min="14341" max="14341" width="12.5703125" customWidth="1"/>
    <col min="14343" max="14343" width="0" hidden="1" customWidth="1"/>
    <col min="14347" max="14347" width="18.140625" customWidth="1"/>
    <col min="14593" max="14593" width="24.5703125" customWidth="1"/>
    <col min="14595" max="14595" width="12.42578125" customWidth="1"/>
    <col min="14596" max="14596" width="1.85546875" customWidth="1"/>
    <col min="14597" max="14597" width="12.5703125" customWidth="1"/>
    <col min="14599" max="14599" width="0" hidden="1" customWidth="1"/>
    <col min="14603" max="14603" width="18.140625" customWidth="1"/>
    <col min="14849" max="14849" width="24.5703125" customWidth="1"/>
    <col min="14851" max="14851" width="12.42578125" customWidth="1"/>
    <col min="14852" max="14852" width="1.85546875" customWidth="1"/>
    <col min="14853" max="14853" width="12.5703125" customWidth="1"/>
    <col min="14855" max="14855" width="0" hidden="1" customWidth="1"/>
    <col min="14859" max="14859" width="18.140625" customWidth="1"/>
    <col min="15105" max="15105" width="24.5703125" customWidth="1"/>
    <col min="15107" max="15107" width="12.42578125" customWidth="1"/>
    <col min="15108" max="15108" width="1.85546875" customWidth="1"/>
    <col min="15109" max="15109" width="12.5703125" customWidth="1"/>
    <col min="15111" max="15111" width="0" hidden="1" customWidth="1"/>
    <col min="15115" max="15115" width="18.140625" customWidth="1"/>
    <col min="15361" max="15361" width="24.5703125" customWidth="1"/>
    <col min="15363" max="15363" width="12.42578125" customWidth="1"/>
    <col min="15364" max="15364" width="1.85546875" customWidth="1"/>
    <col min="15365" max="15365" width="12.5703125" customWidth="1"/>
    <col min="15367" max="15367" width="0" hidden="1" customWidth="1"/>
    <col min="15371" max="15371" width="18.140625" customWidth="1"/>
    <col min="15617" max="15617" width="24.5703125" customWidth="1"/>
    <col min="15619" max="15619" width="12.42578125" customWidth="1"/>
    <col min="15620" max="15620" width="1.85546875" customWidth="1"/>
    <col min="15621" max="15621" width="12.5703125" customWidth="1"/>
    <col min="15623" max="15623" width="0" hidden="1" customWidth="1"/>
    <col min="15627" max="15627" width="18.140625" customWidth="1"/>
    <col min="15873" max="15873" width="24.5703125" customWidth="1"/>
    <col min="15875" max="15875" width="12.42578125" customWidth="1"/>
    <col min="15876" max="15876" width="1.85546875" customWidth="1"/>
    <col min="15877" max="15877" width="12.5703125" customWidth="1"/>
    <col min="15879" max="15879" width="0" hidden="1" customWidth="1"/>
    <col min="15883" max="15883" width="18.140625" customWidth="1"/>
    <col min="16129" max="16129" width="24.5703125" customWidth="1"/>
    <col min="16131" max="16131" width="12.42578125" customWidth="1"/>
    <col min="16132" max="16132" width="1.85546875" customWidth="1"/>
    <col min="16133" max="16133" width="12.5703125" customWidth="1"/>
    <col min="16135" max="16135" width="0" hidden="1" customWidth="1"/>
    <col min="16139" max="16139" width="18.140625" customWidth="1"/>
  </cols>
  <sheetData>
    <row r="1" spans="1:11" ht="20.25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6.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3"/>
    </row>
    <row r="3" spans="1:11" x14ac:dyDescent="0.25">
      <c r="A3" s="15" t="s">
        <v>34</v>
      </c>
      <c r="B3" s="13"/>
      <c r="C3" s="78" t="s">
        <v>64</v>
      </c>
      <c r="D3" s="78"/>
      <c r="E3" s="78"/>
      <c r="F3" s="13"/>
      <c r="G3" s="13"/>
      <c r="H3" s="13"/>
      <c r="I3" s="13"/>
      <c r="J3" s="13"/>
      <c r="K3" s="24"/>
    </row>
    <row r="4" spans="1:11" x14ac:dyDescent="0.25">
      <c r="A4" s="15" t="s">
        <v>26</v>
      </c>
      <c r="B4" s="13"/>
      <c r="C4" s="78" t="s">
        <v>65</v>
      </c>
      <c r="D4" s="78"/>
      <c r="E4" s="78"/>
      <c r="F4" s="13"/>
      <c r="G4" s="13"/>
      <c r="H4" s="13"/>
      <c r="I4" s="13"/>
      <c r="J4" s="13"/>
      <c r="K4" s="24"/>
    </row>
    <row r="5" spans="1:11" x14ac:dyDescent="0.25">
      <c r="A5" s="1" t="s">
        <v>28</v>
      </c>
      <c r="B5" s="47"/>
      <c r="C5" s="79">
        <v>45291</v>
      </c>
      <c r="D5" s="79"/>
      <c r="E5" s="79"/>
      <c r="F5" s="13"/>
      <c r="G5" s="13"/>
      <c r="H5" s="47"/>
      <c r="I5" s="13"/>
      <c r="J5" s="13"/>
      <c r="K5" s="24"/>
    </row>
    <row r="6" spans="1:11" x14ac:dyDescent="0.25">
      <c r="A6" s="1" t="s">
        <v>29</v>
      </c>
      <c r="B6" s="47"/>
      <c r="C6" s="78" t="s">
        <v>79</v>
      </c>
      <c r="D6" s="78"/>
      <c r="E6" s="78"/>
      <c r="F6" s="13"/>
      <c r="G6" s="13"/>
      <c r="H6" s="47"/>
      <c r="I6" s="13"/>
      <c r="J6" s="13"/>
      <c r="K6" s="24"/>
    </row>
    <row r="7" spans="1:11" x14ac:dyDescent="0.25">
      <c r="A7" s="47"/>
      <c r="B7" s="47"/>
      <c r="C7" s="13"/>
      <c r="D7" s="48"/>
      <c r="E7" s="48"/>
      <c r="F7" s="48"/>
      <c r="G7" s="48"/>
      <c r="H7" s="47"/>
      <c r="I7" s="13"/>
      <c r="J7" s="48"/>
      <c r="K7" s="24"/>
    </row>
    <row r="8" spans="1:11" ht="27" thickBot="1" x14ac:dyDescent="0.3">
      <c r="A8" s="3" t="s">
        <v>0</v>
      </c>
      <c r="B8" s="4"/>
      <c r="C8" s="49" t="s">
        <v>31</v>
      </c>
      <c r="D8" s="48"/>
      <c r="E8" s="49" t="s">
        <v>32</v>
      </c>
      <c r="F8" s="48"/>
      <c r="G8" s="48"/>
      <c r="H8" s="47"/>
      <c r="I8" s="49" t="s">
        <v>33</v>
      </c>
      <c r="J8" s="48"/>
      <c r="K8" s="25" t="s">
        <v>25</v>
      </c>
    </row>
    <row r="9" spans="1:11" x14ac:dyDescent="0.25">
      <c r="A9" s="47"/>
      <c r="B9" s="47"/>
      <c r="C9" s="47"/>
      <c r="D9" s="47"/>
      <c r="E9" s="47"/>
      <c r="F9" s="47"/>
      <c r="G9" s="47"/>
      <c r="H9" s="50"/>
      <c r="I9" s="47"/>
      <c r="J9" s="47"/>
      <c r="K9" s="24"/>
    </row>
    <row r="10" spans="1:11" x14ac:dyDescent="0.25">
      <c r="A10" s="7" t="s">
        <v>1</v>
      </c>
      <c r="B10" s="7" t="s">
        <v>3</v>
      </c>
      <c r="C10" s="51">
        <v>23618</v>
      </c>
      <c r="D10" s="52"/>
      <c r="E10" s="65">
        <f>(I10-C10)/C10</f>
        <v>2.3872470149885681</v>
      </c>
      <c r="F10" s="52" t="s">
        <v>24</v>
      </c>
      <c r="G10" s="52"/>
      <c r="H10" s="7" t="s">
        <v>3</v>
      </c>
      <c r="I10" s="52">
        <v>80000</v>
      </c>
      <c r="J10" s="52"/>
      <c r="K10" s="42"/>
    </row>
    <row r="11" spans="1:11" x14ac:dyDescent="0.25">
      <c r="A11" s="7" t="s">
        <v>6</v>
      </c>
      <c r="B11" s="7" t="s">
        <v>3</v>
      </c>
      <c r="C11" s="51">
        <v>3200</v>
      </c>
      <c r="D11" s="52"/>
      <c r="E11" s="65">
        <f>(I11-C11)/C11</f>
        <v>-0.53125</v>
      </c>
      <c r="F11" s="52" t="s">
        <v>24</v>
      </c>
      <c r="G11" s="52"/>
      <c r="H11" s="7" t="s">
        <v>3</v>
      </c>
      <c r="I11" s="52">
        <v>1500</v>
      </c>
      <c r="J11" s="52"/>
      <c r="K11" s="42"/>
    </row>
    <row r="12" spans="1:11" x14ac:dyDescent="0.25">
      <c r="A12" s="7" t="s">
        <v>7</v>
      </c>
      <c r="B12" s="7" t="s">
        <v>3</v>
      </c>
      <c r="C12" s="51">
        <v>0</v>
      </c>
      <c r="D12" s="52"/>
      <c r="E12" s="65">
        <v>0</v>
      </c>
      <c r="F12" s="52" t="s">
        <v>24</v>
      </c>
      <c r="G12" s="52"/>
      <c r="H12" s="7" t="s">
        <v>3</v>
      </c>
      <c r="I12" s="52">
        <v>0</v>
      </c>
      <c r="J12" s="52"/>
      <c r="K12" s="42"/>
    </row>
    <row r="13" spans="1:11" x14ac:dyDescent="0.25">
      <c r="A13" s="7" t="s">
        <v>8</v>
      </c>
      <c r="B13" s="7" t="s">
        <v>3</v>
      </c>
      <c r="C13" s="51">
        <v>0</v>
      </c>
      <c r="D13" s="52"/>
      <c r="E13" s="65">
        <v>0</v>
      </c>
      <c r="F13" s="52" t="s">
        <v>24</v>
      </c>
      <c r="G13" s="52"/>
      <c r="H13" s="7" t="s">
        <v>3</v>
      </c>
      <c r="I13" s="52">
        <v>0</v>
      </c>
      <c r="J13" s="52"/>
      <c r="K13" s="42"/>
    </row>
    <row r="14" spans="1:11" x14ac:dyDescent="0.25">
      <c r="A14" s="1" t="s">
        <v>9</v>
      </c>
      <c r="B14" s="1" t="s">
        <v>3</v>
      </c>
      <c r="C14" s="54">
        <f>SUM(C10:C13)</f>
        <v>26818</v>
      </c>
      <c r="D14" s="55"/>
      <c r="E14" s="55"/>
      <c r="F14" s="55"/>
      <c r="G14" s="55"/>
      <c r="H14" s="1" t="s">
        <v>3</v>
      </c>
      <c r="I14" s="54">
        <f>SUM(I10:I13)</f>
        <v>81500</v>
      </c>
      <c r="J14" s="55"/>
      <c r="K14" s="42"/>
    </row>
    <row r="15" spans="1:11" x14ac:dyDescent="0.25">
      <c r="A15" s="7"/>
      <c r="B15" s="7"/>
      <c r="C15" s="56"/>
      <c r="D15" s="56"/>
      <c r="E15" s="56"/>
      <c r="F15" s="56"/>
      <c r="G15" s="56"/>
      <c r="H15" s="8"/>
      <c r="I15" s="56"/>
      <c r="J15" s="56"/>
      <c r="K15" s="24"/>
    </row>
    <row r="16" spans="1:11" ht="15.75" thickBot="1" x14ac:dyDescent="0.3">
      <c r="A16" s="9" t="s">
        <v>10</v>
      </c>
      <c r="B16" s="7"/>
      <c r="C16" s="56"/>
      <c r="D16" s="56"/>
      <c r="E16" s="56"/>
      <c r="F16" s="56"/>
      <c r="G16" s="56"/>
      <c r="H16" s="8"/>
      <c r="I16" s="56"/>
      <c r="J16" s="56"/>
      <c r="K16" s="24"/>
    </row>
    <row r="17" spans="1:11" x14ac:dyDescent="0.25">
      <c r="A17" s="7"/>
      <c r="B17" s="7"/>
      <c r="C17" s="56"/>
      <c r="D17" s="56"/>
      <c r="E17" s="56"/>
      <c r="F17" s="56"/>
      <c r="G17" s="56"/>
      <c r="H17" s="8"/>
      <c r="I17" s="56"/>
      <c r="J17" s="56"/>
      <c r="K17" s="24"/>
    </row>
    <row r="18" spans="1:11" x14ac:dyDescent="0.25">
      <c r="A18" s="7" t="s">
        <v>13</v>
      </c>
      <c r="B18" s="7" t="s">
        <v>3</v>
      </c>
      <c r="C18" s="51">
        <v>0</v>
      </c>
      <c r="D18" s="52"/>
      <c r="E18" s="53">
        <v>0</v>
      </c>
      <c r="F18" s="52" t="s">
        <v>24</v>
      </c>
      <c r="G18" s="52"/>
      <c r="H18" s="7" t="s">
        <v>3</v>
      </c>
      <c r="I18" s="52">
        <v>0</v>
      </c>
      <c r="J18" s="52"/>
      <c r="K18" s="42"/>
    </row>
    <row r="19" spans="1:11" x14ac:dyDescent="0.25">
      <c r="A19" s="7" t="s">
        <v>18</v>
      </c>
      <c r="B19" s="7" t="s">
        <v>3</v>
      </c>
      <c r="C19" s="51">
        <v>0</v>
      </c>
      <c r="D19" s="52"/>
      <c r="E19" s="53">
        <v>0</v>
      </c>
      <c r="F19" s="52" t="s">
        <v>24</v>
      </c>
      <c r="G19" s="52"/>
      <c r="H19" s="7" t="s">
        <v>3</v>
      </c>
      <c r="I19" s="52">
        <v>0</v>
      </c>
      <c r="J19" s="52"/>
      <c r="K19" s="42"/>
    </row>
    <row r="20" spans="1:11" ht="36.75" x14ac:dyDescent="0.25">
      <c r="A20" s="7" t="s">
        <v>19</v>
      </c>
      <c r="B20" s="7" t="s">
        <v>3</v>
      </c>
      <c r="C20" s="51">
        <v>0</v>
      </c>
      <c r="D20" s="52"/>
      <c r="E20" s="53">
        <v>0</v>
      </c>
      <c r="F20" s="52" t="s">
        <v>24</v>
      </c>
      <c r="G20" s="52"/>
      <c r="H20" s="7" t="s">
        <v>3</v>
      </c>
      <c r="I20" s="52">
        <v>250000</v>
      </c>
      <c r="J20" s="52"/>
      <c r="K20" s="42" t="s">
        <v>113</v>
      </c>
    </row>
    <row r="21" spans="1:11" x14ac:dyDescent="0.25">
      <c r="A21" s="1" t="s">
        <v>20</v>
      </c>
      <c r="B21" s="1" t="s">
        <v>3</v>
      </c>
      <c r="C21" s="54">
        <f>SUM(C18:C20)</f>
        <v>0</v>
      </c>
      <c r="D21" s="55"/>
      <c r="E21" s="55"/>
      <c r="F21" s="55"/>
      <c r="G21" s="55"/>
      <c r="H21" s="1" t="s">
        <v>3</v>
      </c>
      <c r="I21" s="54">
        <f>SUM(I18:I20)</f>
        <v>250000</v>
      </c>
      <c r="J21" s="55"/>
      <c r="K21" s="42"/>
    </row>
    <row r="22" spans="1:11" x14ac:dyDescent="0.25">
      <c r="A22" s="1"/>
      <c r="B22" s="1"/>
      <c r="C22" s="57"/>
      <c r="D22" s="55"/>
      <c r="E22" s="55"/>
      <c r="F22" s="55"/>
      <c r="G22" s="55"/>
      <c r="H22" s="1"/>
      <c r="I22" s="57"/>
      <c r="J22" s="55"/>
      <c r="K22" s="40"/>
    </row>
    <row r="23" spans="1:11" ht="15.75" thickBot="1" x14ac:dyDescent="0.3">
      <c r="A23" s="1" t="s">
        <v>21</v>
      </c>
      <c r="B23" s="1" t="s">
        <v>3</v>
      </c>
      <c r="C23" s="58">
        <f>+C14-C21</f>
        <v>26818</v>
      </c>
      <c r="D23" s="55"/>
      <c r="E23" s="55"/>
      <c r="F23" s="55"/>
      <c r="G23" s="55"/>
      <c r="H23" s="1" t="s">
        <v>3</v>
      </c>
      <c r="I23" s="58">
        <f>+I14-I21</f>
        <v>-168500</v>
      </c>
      <c r="J23" s="55"/>
      <c r="K23" s="26"/>
    </row>
    <row r="24" spans="1:11" ht="15.75" thickTop="1" x14ac:dyDescent="0.25">
      <c r="A24" s="1"/>
      <c r="B24" s="1"/>
      <c r="C24" s="59"/>
      <c r="D24" s="55"/>
      <c r="E24" s="55"/>
      <c r="F24" s="55"/>
      <c r="G24" s="55"/>
      <c r="H24" s="1"/>
      <c r="I24" s="59"/>
      <c r="J24" s="55"/>
      <c r="K24" s="26"/>
    </row>
    <row r="25" spans="1:11" x14ac:dyDescent="0.25">
      <c r="A25" s="1"/>
      <c r="B25" s="1"/>
      <c r="C25" s="59"/>
      <c r="D25" s="55"/>
      <c r="E25" s="55"/>
      <c r="F25" s="55"/>
      <c r="G25" s="55"/>
      <c r="H25" s="1"/>
      <c r="I25" s="59"/>
      <c r="J25" s="55"/>
      <c r="K25" s="26"/>
    </row>
    <row r="26" spans="1:11" x14ac:dyDescent="0.25">
      <c r="A26" s="1" t="s">
        <v>23</v>
      </c>
      <c r="B26" s="1" t="s">
        <v>3</v>
      </c>
      <c r="C26" s="60">
        <v>147809</v>
      </c>
      <c r="D26" s="61"/>
      <c r="E26" s="61"/>
      <c r="F26" s="61"/>
      <c r="G26" s="61"/>
      <c r="H26" s="1" t="s">
        <v>3</v>
      </c>
      <c r="I26" s="55">
        <f>+C27</f>
        <v>174627</v>
      </c>
      <c r="J26" s="61"/>
      <c r="K26" s="26"/>
    </row>
    <row r="27" spans="1:11" ht="15.75" thickBot="1" x14ac:dyDescent="0.3">
      <c r="A27" s="1" t="s">
        <v>22</v>
      </c>
      <c r="B27" s="1" t="s">
        <v>3</v>
      </c>
      <c r="C27" s="39">
        <f>+C26+C23</f>
        <v>174627</v>
      </c>
      <c r="D27" s="20"/>
      <c r="E27" s="20"/>
      <c r="F27" s="20"/>
      <c r="G27" s="20"/>
      <c r="H27" s="1" t="s">
        <v>3</v>
      </c>
      <c r="I27" s="39">
        <f>+I26+I23</f>
        <v>6127</v>
      </c>
      <c r="J27" s="20"/>
      <c r="K27" s="26"/>
    </row>
    <row r="28" spans="1:11" ht="15.75" thickTop="1" x14ac:dyDescent="0.25">
      <c r="A28" s="1"/>
      <c r="B28" s="1"/>
      <c r="C28" s="45"/>
      <c r="D28" s="20"/>
      <c r="E28" s="20"/>
      <c r="F28" s="20"/>
      <c r="G28" s="20"/>
      <c r="H28" s="1"/>
      <c r="I28" s="45"/>
      <c r="J28" s="20"/>
      <c r="K28" s="26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4"/>
    </row>
    <row r="30" spans="1:11" x14ac:dyDescent="0.25">
      <c r="A30" s="69" t="s">
        <v>112</v>
      </c>
      <c r="B30" s="70"/>
      <c r="C30" s="70"/>
      <c r="D30" s="70"/>
      <c r="E30" s="70"/>
      <c r="F30" s="70"/>
      <c r="G30" s="70"/>
      <c r="H30" s="70"/>
      <c r="I30" s="70"/>
      <c r="J30" s="70"/>
      <c r="K30" s="71"/>
    </row>
    <row r="31" spans="1:1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1" x14ac:dyDescent="0.2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7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24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24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24"/>
    </row>
  </sheetData>
  <mergeCells count="6">
    <mergeCell ref="A30:K32"/>
    <mergeCell ref="A1:K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1D64-73BE-4FF5-8D00-E43AD77B8D42}">
  <sheetPr>
    <tabColor rgb="FFFF0000"/>
  </sheetPr>
  <dimension ref="A1:K41"/>
  <sheetViews>
    <sheetView workbookViewId="0">
      <selection activeCell="I25" sqref="I25"/>
    </sheetView>
  </sheetViews>
  <sheetFormatPr defaultRowHeight="15" x14ac:dyDescent="0.25"/>
  <cols>
    <col min="1" max="1" width="23.42578125" customWidth="1"/>
    <col min="3" max="3" width="10.42578125" customWidth="1"/>
    <col min="4" max="4" width="0.7109375" customWidth="1"/>
    <col min="5" max="5" width="11.5703125" customWidth="1"/>
    <col min="7" max="7" width="0.5703125" customWidth="1"/>
    <col min="11" max="11" width="18.140625" customWidth="1"/>
    <col min="257" max="257" width="23.42578125" customWidth="1"/>
    <col min="259" max="259" width="10.42578125" customWidth="1"/>
    <col min="260" max="260" width="0.7109375" customWidth="1"/>
    <col min="261" max="261" width="11.5703125" customWidth="1"/>
    <col min="263" max="263" width="0.5703125" customWidth="1"/>
    <col min="267" max="267" width="18.140625" customWidth="1"/>
    <col min="513" max="513" width="23.42578125" customWidth="1"/>
    <col min="515" max="515" width="10.42578125" customWidth="1"/>
    <col min="516" max="516" width="0.7109375" customWidth="1"/>
    <col min="517" max="517" width="11.5703125" customWidth="1"/>
    <col min="519" max="519" width="0.5703125" customWidth="1"/>
    <col min="523" max="523" width="18.140625" customWidth="1"/>
    <col min="769" max="769" width="23.42578125" customWidth="1"/>
    <col min="771" max="771" width="10.42578125" customWidth="1"/>
    <col min="772" max="772" width="0.7109375" customWidth="1"/>
    <col min="773" max="773" width="11.5703125" customWidth="1"/>
    <col min="775" max="775" width="0.5703125" customWidth="1"/>
    <col min="779" max="779" width="18.140625" customWidth="1"/>
    <col min="1025" max="1025" width="23.42578125" customWidth="1"/>
    <col min="1027" max="1027" width="10.42578125" customWidth="1"/>
    <col min="1028" max="1028" width="0.7109375" customWidth="1"/>
    <col min="1029" max="1029" width="11.5703125" customWidth="1"/>
    <col min="1031" max="1031" width="0.5703125" customWidth="1"/>
    <col min="1035" max="1035" width="18.140625" customWidth="1"/>
    <col min="1281" max="1281" width="23.42578125" customWidth="1"/>
    <col min="1283" max="1283" width="10.42578125" customWidth="1"/>
    <col min="1284" max="1284" width="0.7109375" customWidth="1"/>
    <col min="1285" max="1285" width="11.5703125" customWidth="1"/>
    <col min="1287" max="1287" width="0.5703125" customWidth="1"/>
    <col min="1291" max="1291" width="18.140625" customWidth="1"/>
    <col min="1537" max="1537" width="23.42578125" customWidth="1"/>
    <col min="1539" max="1539" width="10.42578125" customWidth="1"/>
    <col min="1540" max="1540" width="0.7109375" customWidth="1"/>
    <col min="1541" max="1541" width="11.5703125" customWidth="1"/>
    <col min="1543" max="1543" width="0.5703125" customWidth="1"/>
    <col min="1547" max="1547" width="18.140625" customWidth="1"/>
    <col min="1793" max="1793" width="23.42578125" customWidth="1"/>
    <col min="1795" max="1795" width="10.42578125" customWidth="1"/>
    <col min="1796" max="1796" width="0.7109375" customWidth="1"/>
    <col min="1797" max="1797" width="11.5703125" customWidth="1"/>
    <col min="1799" max="1799" width="0.5703125" customWidth="1"/>
    <col min="1803" max="1803" width="18.140625" customWidth="1"/>
    <col min="2049" max="2049" width="23.42578125" customWidth="1"/>
    <col min="2051" max="2051" width="10.42578125" customWidth="1"/>
    <col min="2052" max="2052" width="0.7109375" customWidth="1"/>
    <col min="2053" max="2053" width="11.5703125" customWidth="1"/>
    <col min="2055" max="2055" width="0.5703125" customWidth="1"/>
    <col min="2059" max="2059" width="18.140625" customWidth="1"/>
    <col min="2305" max="2305" width="23.42578125" customWidth="1"/>
    <col min="2307" max="2307" width="10.42578125" customWidth="1"/>
    <col min="2308" max="2308" width="0.7109375" customWidth="1"/>
    <col min="2309" max="2309" width="11.5703125" customWidth="1"/>
    <col min="2311" max="2311" width="0.5703125" customWidth="1"/>
    <col min="2315" max="2315" width="18.140625" customWidth="1"/>
    <col min="2561" max="2561" width="23.42578125" customWidth="1"/>
    <col min="2563" max="2563" width="10.42578125" customWidth="1"/>
    <col min="2564" max="2564" width="0.7109375" customWidth="1"/>
    <col min="2565" max="2565" width="11.5703125" customWidth="1"/>
    <col min="2567" max="2567" width="0.5703125" customWidth="1"/>
    <col min="2571" max="2571" width="18.140625" customWidth="1"/>
    <col min="2817" max="2817" width="23.42578125" customWidth="1"/>
    <col min="2819" max="2819" width="10.42578125" customWidth="1"/>
    <col min="2820" max="2820" width="0.7109375" customWidth="1"/>
    <col min="2821" max="2821" width="11.5703125" customWidth="1"/>
    <col min="2823" max="2823" width="0.5703125" customWidth="1"/>
    <col min="2827" max="2827" width="18.140625" customWidth="1"/>
    <col min="3073" max="3073" width="23.42578125" customWidth="1"/>
    <col min="3075" max="3075" width="10.42578125" customWidth="1"/>
    <col min="3076" max="3076" width="0.7109375" customWidth="1"/>
    <col min="3077" max="3077" width="11.5703125" customWidth="1"/>
    <col min="3079" max="3079" width="0.5703125" customWidth="1"/>
    <col min="3083" max="3083" width="18.140625" customWidth="1"/>
    <col min="3329" max="3329" width="23.42578125" customWidth="1"/>
    <col min="3331" max="3331" width="10.42578125" customWidth="1"/>
    <col min="3332" max="3332" width="0.7109375" customWidth="1"/>
    <col min="3333" max="3333" width="11.5703125" customWidth="1"/>
    <col min="3335" max="3335" width="0.5703125" customWidth="1"/>
    <col min="3339" max="3339" width="18.140625" customWidth="1"/>
    <col min="3585" max="3585" width="23.42578125" customWidth="1"/>
    <col min="3587" max="3587" width="10.42578125" customWidth="1"/>
    <col min="3588" max="3588" width="0.7109375" customWidth="1"/>
    <col min="3589" max="3589" width="11.5703125" customWidth="1"/>
    <col min="3591" max="3591" width="0.5703125" customWidth="1"/>
    <col min="3595" max="3595" width="18.140625" customWidth="1"/>
    <col min="3841" max="3841" width="23.42578125" customWidth="1"/>
    <col min="3843" max="3843" width="10.42578125" customWidth="1"/>
    <col min="3844" max="3844" width="0.7109375" customWidth="1"/>
    <col min="3845" max="3845" width="11.5703125" customWidth="1"/>
    <col min="3847" max="3847" width="0.5703125" customWidth="1"/>
    <col min="3851" max="3851" width="18.140625" customWidth="1"/>
    <col min="4097" max="4097" width="23.42578125" customWidth="1"/>
    <col min="4099" max="4099" width="10.42578125" customWidth="1"/>
    <col min="4100" max="4100" width="0.7109375" customWidth="1"/>
    <col min="4101" max="4101" width="11.5703125" customWidth="1"/>
    <col min="4103" max="4103" width="0.5703125" customWidth="1"/>
    <col min="4107" max="4107" width="18.140625" customWidth="1"/>
    <col min="4353" max="4353" width="23.42578125" customWidth="1"/>
    <col min="4355" max="4355" width="10.42578125" customWidth="1"/>
    <col min="4356" max="4356" width="0.7109375" customWidth="1"/>
    <col min="4357" max="4357" width="11.5703125" customWidth="1"/>
    <col min="4359" max="4359" width="0.5703125" customWidth="1"/>
    <col min="4363" max="4363" width="18.140625" customWidth="1"/>
    <col min="4609" max="4609" width="23.42578125" customWidth="1"/>
    <col min="4611" max="4611" width="10.42578125" customWidth="1"/>
    <col min="4612" max="4612" width="0.7109375" customWidth="1"/>
    <col min="4613" max="4613" width="11.5703125" customWidth="1"/>
    <col min="4615" max="4615" width="0.5703125" customWidth="1"/>
    <col min="4619" max="4619" width="18.140625" customWidth="1"/>
    <col min="4865" max="4865" width="23.42578125" customWidth="1"/>
    <col min="4867" max="4867" width="10.42578125" customWidth="1"/>
    <col min="4868" max="4868" width="0.7109375" customWidth="1"/>
    <col min="4869" max="4869" width="11.5703125" customWidth="1"/>
    <col min="4871" max="4871" width="0.5703125" customWidth="1"/>
    <col min="4875" max="4875" width="18.140625" customWidth="1"/>
    <col min="5121" max="5121" width="23.42578125" customWidth="1"/>
    <col min="5123" max="5123" width="10.42578125" customWidth="1"/>
    <col min="5124" max="5124" width="0.7109375" customWidth="1"/>
    <col min="5125" max="5125" width="11.5703125" customWidth="1"/>
    <col min="5127" max="5127" width="0.5703125" customWidth="1"/>
    <col min="5131" max="5131" width="18.140625" customWidth="1"/>
    <col min="5377" max="5377" width="23.42578125" customWidth="1"/>
    <col min="5379" max="5379" width="10.42578125" customWidth="1"/>
    <col min="5380" max="5380" width="0.7109375" customWidth="1"/>
    <col min="5381" max="5381" width="11.5703125" customWidth="1"/>
    <col min="5383" max="5383" width="0.5703125" customWidth="1"/>
    <col min="5387" max="5387" width="18.140625" customWidth="1"/>
    <col min="5633" max="5633" width="23.42578125" customWidth="1"/>
    <col min="5635" max="5635" width="10.42578125" customWidth="1"/>
    <col min="5636" max="5636" width="0.7109375" customWidth="1"/>
    <col min="5637" max="5637" width="11.5703125" customWidth="1"/>
    <col min="5639" max="5639" width="0.5703125" customWidth="1"/>
    <col min="5643" max="5643" width="18.140625" customWidth="1"/>
    <col min="5889" max="5889" width="23.42578125" customWidth="1"/>
    <col min="5891" max="5891" width="10.42578125" customWidth="1"/>
    <col min="5892" max="5892" width="0.7109375" customWidth="1"/>
    <col min="5893" max="5893" width="11.5703125" customWidth="1"/>
    <col min="5895" max="5895" width="0.5703125" customWidth="1"/>
    <col min="5899" max="5899" width="18.140625" customWidth="1"/>
    <col min="6145" max="6145" width="23.42578125" customWidth="1"/>
    <col min="6147" max="6147" width="10.42578125" customWidth="1"/>
    <col min="6148" max="6148" width="0.7109375" customWidth="1"/>
    <col min="6149" max="6149" width="11.5703125" customWidth="1"/>
    <col min="6151" max="6151" width="0.5703125" customWidth="1"/>
    <col min="6155" max="6155" width="18.140625" customWidth="1"/>
    <col min="6401" max="6401" width="23.42578125" customWidth="1"/>
    <col min="6403" max="6403" width="10.42578125" customWidth="1"/>
    <col min="6404" max="6404" width="0.7109375" customWidth="1"/>
    <col min="6405" max="6405" width="11.5703125" customWidth="1"/>
    <col min="6407" max="6407" width="0.5703125" customWidth="1"/>
    <col min="6411" max="6411" width="18.140625" customWidth="1"/>
    <col min="6657" max="6657" width="23.42578125" customWidth="1"/>
    <col min="6659" max="6659" width="10.42578125" customWidth="1"/>
    <col min="6660" max="6660" width="0.7109375" customWidth="1"/>
    <col min="6661" max="6661" width="11.5703125" customWidth="1"/>
    <col min="6663" max="6663" width="0.5703125" customWidth="1"/>
    <col min="6667" max="6667" width="18.140625" customWidth="1"/>
    <col min="6913" max="6913" width="23.42578125" customWidth="1"/>
    <col min="6915" max="6915" width="10.42578125" customWidth="1"/>
    <col min="6916" max="6916" width="0.7109375" customWidth="1"/>
    <col min="6917" max="6917" width="11.5703125" customWidth="1"/>
    <col min="6919" max="6919" width="0.5703125" customWidth="1"/>
    <col min="6923" max="6923" width="18.140625" customWidth="1"/>
    <col min="7169" max="7169" width="23.42578125" customWidth="1"/>
    <col min="7171" max="7171" width="10.42578125" customWidth="1"/>
    <col min="7172" max="7172" width="0.7109375" customWidth="1"/>
    <col min="7173" max="7173" width="11.5703125" customWidth="1"/>
    <col min="7175" max="7175" width="0.5703125" customWidth="1"/>
    <col min="7179" max="7179" width="18.140625" customWidth="1"/>
    <col min="7425" max="7425" width="23.42578125" customWidth="1"/>
    <col min="7427" max="7427" width="10.42578125" customWidth="1"/>
    <col min="7428" max="7428" width="0.7109375" customWidth="1"/>
    <col min="7429" max="7429" width="11.5703125" customWidth="1"/>
    <col min="7431" max="7431" width="0.5703125" customWidth="1"/>
    <col min="7435" max="7435" width="18.140625" customWidth="1"/>
    <col min="7681" max="7681" width="23.42578125" customWidth="1"/>
    <col min="7683" max="7683" width="10.42578125" customWidth="1"/>
    <col min="7684" max="7684" width="0.7109375" customWidth="1"/>
    <col min="7685" max="7685" width="11.5703125" customWidth="1"/>
    <col min="7687" max="7687" width="0.5703125" customWidth="1"/>
    <col min="7691" max="7691" width="18.140625" customWidth="1"/>
    <col min="7937" max="7937" width="23.42578125" customWidth="1"/>
    <col min="7939" max="7939" width="10.42578125" customWidth="1"/>
    <col min="7940" max="7940" width="0.7109375" customWidth="1"/>
    <col min="7941" max="7941" width="11.5703125" customWidth="1"/>
    <col min="7943" max="7943" width="0.5703125" customWidth="1"/>
    <col min="7947" max="7947" width="18.140625" customWidth="1"/>
    <col min="8193" max="8193" width="23.42578125" customWidth="1"/>
    <col min="8195" max="8195" width="10.42578125" customWidth="1"/>
    <col min="8196" max="8196" width="0.7109375" customWidth="1"/>
    <col min="8197" max="8197" width="11.5703125" customWidth="1"/>
    <col min="8199" max="8199" width="0.5703125" customWidth="1"/>
    <col min="8203" max="8203" width="18.140625" customWidth="1"/>
    <col min="8449" max="8449" width="23.42578125" customWidth="1"/>
    <col min="8451" max="8451" width="10.42578125" customWidth="1"/>
    <col min="8452" max="8452" width="0.7109375" customWidth="1"/>
    <col min="8453" max="8453" width="11.5703125" customWidth="1"/>
    <col min="8455" max="8455" width="0.5703125" customWidth="1"/>
    <col min="8459" max="8459" width="18.140625" customWidth="1"/>
    <col min="8705" max="8705" width="23.42578125" customWidth="1"/>
    <col min="8707" max="8707" width="10.42578125" customWidth="1"/>
    <col min="8708" max="8708" width="0.7109375" customWidth="1"/>
    <col min="8709" max="8709" width="11.5703125" customWidth="1"/>
    <col min="8711" max="8711" width="0.5703125" customWidth="1"/>
    <col min="8715" max="8715" width="18.140625" customWidth="1"/>
    <col min="8961" max="8961" width="23.42578125" customWidth="1"/>
    <col min="8963" max="8963" width="10.42578125" customWidth="1"/>
    <col min="8964" max="8964" width="0.7109375" customWidth="1"/>
    <col min="8965" max="8965" width="11.5703125" customWidth="1"/>
    <col min="8967" max="8967" width="0.5703125" customWidth="1"/>
    <col min="8971" max="8971" width="18.140625" customWidth="1"/>
    <col min="9217" max="9217" width="23.42578125" customWidth="1"/>
    <col min="9219" max="9219" width="10.42578125" customWidth="1"/>
    <col min="9220" max="9220" width="0.7109375" customWidth="1"/>
    <col min="9221" max="9221" width="11.5703125" customWidth="1"/>
    <col min="9223" max="9223" width="0.5703125" customWidth="1"/>
    <col min="9227" max="9227" width="18.140625" customWidth="1"/>
    <col min="9473" max="9473" width="23.42578125" customWidth="1"/>
    <col min="9475" max="9475" width="10.42578125" customWidth="1"/>
    <col min="9476" max="9476" width="0.7109375" customWidth="1"/>
    <col min="9477" max="9477" width="11.5703125" customWidth="1"/>
    <col min="9479" max="9479" width="0.5703125" customWidth="1"/>
    <col min="9483" max="9483" width="18.140625" customWidth="1"/>
    <col min="9729" max="9729" width="23.42578125" customWidth="1"/>
    <col min="9731" max="9731" width="10.42578125" customWidth="1"/>
    <col min="9732" max="9732" width="0.7109375" customWidth="1"/>
    <col min="9733" max="9733" width="11.5703125" customWidth="1"/>
    <col min="9735" max="9735" width="0.5703125" customWidth="1"/>
    <col min="9739" max="9739" width="18.140625" customWidth="1"/>
    <col min="9985" max="9985" width="23.42578125" customWidth="1"/>
    <col min="9987" max="9987" width="10.42578125" customWidth="1"/>
    <col min="9988" max="9988" width="0.7109375" customWidth="1"/>
    <col min="9989" max="9989" width="11.5703125" customWidth="1"/>
    <col min="9991" max="9991" width="0.5703125" customWidth="1"/>
    <col min="9995" max="9995" width="18.140625" customWidth="1"/>
    <col min="10241" max="10241" width="23.42578125" customWidth="1"/>
    <col min="10243" max="10243" width="10.42578125" customWidth="1"/>
    <col min="10244" max="10244" width="0.7109375" customWidth="1"/>
    <col min="10245" max="10245" width="11.5703125" customWidth="1"/>
    <col min="10247" max="10247" width="0.5703125" customWidth="1"/>
    <col min="10251" max="10251" width="18.140625" customWidth="1"/>
    <col min="10497" max="10497" width="23.42578125" customWidth="1"/>
    <col min="10499" max="10499" width="10.42578125" customWidth="1"/>
    <col min="10500" max="10500" width="0.7109375" customWidth="1"/>
    <col min="10501" max="10501" width="11.5703125" customWidth="1"/>
    <col min="10503" max="10503" width="0.5703125" customWidth="1"/>
    <col min="10507" max="10507" width="18.140625" customWidth="1"/>
    <col min="10753" max="10753" width="23.42578125" customWidth="1"/>
    <col min="10755" max="10755" width="10.42578125" customWidth="1"/>
    <col min="10756" max="10756" width="0.7109375" customWidth="1"/>
    <col min="10757" max="10757" width="11.5703125" customWidth="1"/>
    <col min="10759" max="10759" width="0.5703125" customWidth="1"/>
    <col min="10763" max="10763" width="18.140625" customWidth="1"/>
    <col min="11009" max="11009" width="23.42578125" customWidth="1"/>
    <col min="11011" max="11011" width="10.42578125" customWidth="1"/>
    <col min="11012" max="11012" width="0.7109375" customWidth="1"/>
    <col min="11013" max="11013" width="11.5703125" customWidth="1"/>
    <col min="11015" max="11015" width="0.5703125" customWidth="1"/>
    <col min="11019" max="11019" width="18.140625" customWidth="1"/>
    <col min="11265" max="11265" width="23.42578125" customWidth="1"/>
    <col min="11267" max="11267" width="10.42578125" customWidth="1"/>
    <col min="11268" max="11268" width="0.7109375" customWidth="1"/>
    <col min="11269" max="11269" width="11.5703125" customWidth="1"/>
    <col min="11271" max="11271" width="0.5703125" customWidth="1"/>
    <col min="11275" max="11275" width="18.140625" customWidth="1"/>
    <col min="11521" max="11521" width="23.42578125" customWidth="1"/>
    <col min="11523" max="11523" width="10.42578125" customWidth="1"/>
    <col min="11524" max="11524" width="0.7109375" customWidth="1"/>
    <col min="11525" max="11525" width="11.5703125" customWidth="1"/>
    <col min="11527" max="11527" width="0.5703125" customWidth="1"/>
    <col min="11531" max="11531" width="18.140625" customWidth="1"/>
    <col min="11777" max="11777" width="23.42578125" customWidth="1"/>
    <col min="11779" max="11779" width="10.42578125" customWidth="1"/>
    <col min="11780" max="11780" width="0.7109375" customWidth="1"/>
    <col min="11781" max="11781" width="11.5703125" customWidth="1"/>
    <col min="11783" max="11783" width="0.5703125" customWidth="1"/>
    <col min="11787" max="11787" width="18.140625" customWidth="1"/>
    <col min="12033" max="12033" width="23.42578125" customWidth="1"/>
    <col min="12035" max="12035" width="10.42578125" customWidth="1"/>
    <col min="12036" max="12036" width="0.7109375" customWidth="1"/>
    <col min="12037" max="12037" width="11.5703125" customWidth="1"/>
    <col min="12039" max="12039" width="0.5703125" customWidth="1"/>
    <col min="12043" max="12043" width="18.140625" customWidth="1"/>
    <col min="12289" max="12289" width="23.42578125" customWidth="1"/>
    <col min="12291" max="12291" width="10.42578125" customWidth="1"/>
    <col min="12292" max="12292" width="0.7109375" customWidth="1"/>
    <col min="12293" max="12293" width="11.5703125" customWidth="1"/>
    <col min="12295" max="12295" width="0.5703125" customWidth="1"/>
    <col min="12299" max="12299" width="18.140625" customWidth="1"/>
    <col min="12545" max="12545" width="23.42578125" customWidth="1"/>
    <col min="12547" max="12547" width="10.42578125" customWidth="1"/>
    <col min="12548" max="12548" width="0.7109375" customWidth="1"/>
    <col min="12549" max="12549" width="11.5703125" customWidth="1"/>
    <col min="12551" max="12551" width="0.5703125" customWidth="1"/>
    <col min="12555" max="12555" width="18.140625" customWidth="1"/>
    <col min="12801" max="12801" width="23.42578125" customWidth="1"/>
    <col min="12803" max="12803" width="10.42578125" customWidth="1"/>
    <col min="12804" max="12804" width="0.7109375" customWidth="1"/>
    <col min="12805" max="12805" width="11.5703125" customWidth="1"/>
    <col min="12807" max="12807" width="0.5703125" customWidth="1"/>
    <col min="12811" max="12811" width="18.140625" customWidth="1"/>
    <col min="13057" max="13057" width="23.42578125" customWidth="1"/>
    <col min="13059" max="13059" width="10.42578125" customWidth="1"/>
    <col min="13060" max="13060" width="0.7109375" customWidth="1"/>
    <col min="13061" max="13061" width="11.5703125" customWidth="1"/>
    <col min="13063" max="13063" width="0.5703125" customWidth="1"/>
    <col min="13067" max="13067" width="18.140625" customWidth="1"/>
    <col min="13313" max="13313" width="23.42578125" customWidth="1"/>
    <col min="13315" max="13315" width="10.42578125" customWidth="1"/>
    <col min="13316" max="13316" width="0.7109375" customWidth="1"/>
    <col min="13317" max="13317" width="11.5703125" customWidth="1"/>
    <col min="13319" max="13319" width="0.5703125" customWidth="1"/>
    <col min="13323" max="13323" width="18.140625" customWidth="1"/>
    <col min="13569" max="13569" width="23.42578125" customWidth="1"/>
    <col min="13571" max="13571" width="10.42578125" customWidth="1"/>
    <col min="13572" max="13572" width="0.7109375" customWidth="1"/>
    <col min="13573" max="13573" width="11.5703125" customWidth="1"/>
    <col min="13575" max="13575" width="0.5703125" customWidth="1"/>
    <col min="13579" max="13579" width="18.140625" customWidth="1"/>
    <col min="13825" max="13825" width="23.42578125" customWidth="1"/>
    <col min="13827" max="13827" width="10.42578125" customWidth="1"/>
    <col min="13828" max="13828" width="0.7109375" customWidth="1"/>
    <col min="13829" max="13829" width="11.5703125" customWidth="1"/>
    <col min="13831" max="13831" width="0.5703125" customWidth="1"/>
    <col min="13835" max="13835" width="18.140625" customWidth="1"/>
    <col min="14081" max="14081" width="23.42578125" customWidth="1"/>
    <col min="14083" max="14083" width="10.42578125" customWidth="1"/>
    <col min="14084" max="14084" width="0.7109375" customWidth="1"/>
    <col min="14085" max="14085" width="11.5703125" customWidth="1"/>
    <col min="14087" max="14087" width="0.5703125" customWidth="1"/>
    <col min="14091" max="14091" width="18.140625" customWidth="1"/>
    <col min="14337" max="14337" width="23.42578125" customWidth="1"/>
    <col min="14339" max="14339" width="10.42578125" customWidth="1"/>
    <col min="14340" max="14340" width="0.7109375" customWidth="1"/>
    <col min="14341" max="14341" width="11.5703125" customWidth="1"/>
    <col min="14343" max="14343" width="0.5703125" customWidth="1"/>
    <col min="14347" max="14347" width="18.140625" customWidth="1"/>
    <col min="14593" max="14593" width="23.42578125" customWidth="1"/>
    <col min="14595" max="14595" width="10.42578125" customWidth="1"/>
    <col min="14596" max="14596" width="0.7109375" customWidth="1"/>
    <col min="14597" max="14597" width="11.5703125" customWidth="1"/>
    <col min="14599" max="14599" width="0.5703125" customWidth="1"/>
    <col min="14603" max="14603" width="18.140625" customWidth="1"/>
    <col min="14849" max="14849" width="23.42578125" customWidth="1"/>
    <col min="14851" max="14851" width="10.42578125" customWidth="1"/>
    <col min="14852" max="14852" width="0.7109375" customWidth="1"/>
    <col min="14853" max="14853" width="11.5703125" customWidth="1"/>
    <col min="14855" max="14855" width="0.5703125" customWidth="1"/>
    <col min="14859" max="14859" width="18.140625" customWidth="1"/>
    <col min="15105" max="15105" width="23.42578125" customWidth="1"/>
    <col min="15107" max="15107" width="10.42578125" customWidth="1"/>
    <col min="15108" max="15108" width="0.7109375" customWidth="1"/>
    <col min="15109" max="15109" width="11.5703125" customWidth="1"/>
    <col min="15111" max="15111" width="0.5703125" customWidth="1"/>
    <col min="15115" max="15115" width="18.140625" customWidth="1"/>
    <col min="15361" max="15361" width="23.42578125" customWidth="1"/>
    <col min="15363" max="15363" width="10.42578125" customWidth="1"/>
    <col min="15364" max="15364" width="0.7109375" customWidth="1"/>
    <col min="15365" max="15365" width="11.5703125" customWidth="1"/>
    <col min="15367" max="15367" width="0.5703125" customWidth="1"/>
    <col min="15371" max="15371" width="18.140625" customWidth="1"/>
    <col min="15617" max="15617" width="23.42578125" customWidth="1"/>
    <col min="15619" max="15619" width="10.42578125" customWidth="1"/>
    <col min="15620" max="15620" width="0.7109375" customWidth="1"/>
    <col min="15621" max="15621" width="11.5703125" customWidth="1"/>
    <col min="15623" max="15623" width="0.5703125" customWidth="1"/>
    <col min="15627" max="15627" width="18.140625" customWidth="1"/>
    <col min="15873" max="15873" width="23.42578125" customWidth="1"/>
    <col min="15875" max="15875" width="10.42578125" customWidth="1"/>
    <col min="15876" max="15876" width="0.7109375" customWidth="1"/>
    <col min="15877" max="15877" width="11.5703125" customWidth="1"/>
    <col min="15879" max="15879" width="0.5703125" customWidth="1"/>
    <col min="15883" max="15883" width="18.140625" customWidth="1"/>
    <col min="16129" max="16129" width="23.42578125" customWidth="1"/>
    <col min="16131" max="16131" width="10.42578125" customWidth="1"/>
    <col min="16132" max="16132" width="0.7109375" customWidth="1"/>
    <col min="16133" max="16133" width="11.5703125" customWidth="1"/>
    <col min="16135" max="16135" width="0.5703125" customWidth="1"/>
    <col min="16139" max="16139" width="18.140625" customWidth="1"/>
  </cols>
  <sheetData>
    <row r="1" spans="1:11" ht="20.25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6.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3"/>
    </row>
    <row r="3" spans="1:11" x14ac:dyDescent="0.25">
      <c r="A3" s="15" t="s">
        <v>34</v>
      </c>
      <c r="B3" s="13"/>
      <c r="C3" s="78" t="s">
        <v>64</v>
      </c>
      <c r="D3" s="78"/>
      <c r="E3" s="78"/>
      <c r="F3" s="13"/>
      <c r="G3" s="13"/>
      <c r="H3" s="13"/>
      <c r="I3" s="13"/>
      <c r="J3" s="13"/>
      <c r="K3" s="24"/>
    </row>
    <row r="4" spans="1:11" x14ac:dyDescent="0.25">
      <c r="A4" s="15" t="s">
        <v>26</v>
      </c>
      <c r="B4" s="13"/>
      <c r="C4" s="78" t="s">
        <v>65</v>
      </c>
      <c r="D4" s="78"/>
      <c r="E4" s="78"/>
      <c r="F4" s="13"/>
      <c r="G4" s="13"/>
      <c r="H4" s="13"/>
      <c r="I4" s="13"/>
      <c r="J4" s="13"/>
      <c r="K4" s="24"/>
    </row>
    <row r="5" spans="1:11" x14ac:dyDescent="0.25">
      <c r="A5" s="1" t="s">
        <v>28</v>
      </c>
      <c r="B5" s="47"/>
      <c r="C5" s="79">
        <v>45291</v>
      </c>
      <c r="D5" s="79"/>
      <c r="E5" s="79"/>
      <c r="F5" s="13"/>
      <c r="G5" s="13"/>
      <c r="H5" s="47"/>
      <c r="I5" s="13"/>
      <c r="J5" s="13"/>
      <c r="K5" s="24"/>
    </row>
    <row r="6" spans="1:11" x14ac:dyDescent="0.25">
      <c r="A6" s="1" t="s">
        <v>29</v>
      </c>
      <c r="B6" s="47"/>
      <c r="C6" s="78" t="s">
        <v>80</v>
      </c>
      <c r="D6" s="78"/>
      <c r="E6" s="78"/>
      <c r="F6" s="13"/>
      <c r="G6" s="13"/>
      <c r="H6" s="47"/>
      <c r="I6" s="13"/>
      <c r="J6" s="13"/>
      <c r="K6" s="24"/>
    </row>
    <row r="7" spans="1:11" x14ac:dyDescent="0.25">
      <c r="A7" s="47"/>
      <c r="B7" s="47"/>
      <c r="C7" s="13"/>
      <c r="D7" s="48"/>
      <c r="E7" s="48"/>
      <c r="F7" s="48"/>
      <c r="G7" s="48"/>
      <c r="H7" s="47"/>
      <c r="I7" s="13"/>
      <c r="J7" s="48"/>
      <c r="K7" s="24"/>
    </row>
    <row r="8" spans="1:11" ht="39.75" thickBot="1" x14ac:dyDescent="0.3">
      <c r="A8" s="3" t="s">
        <v>0</v>
      </c>
      <c r="B8" s="4"/>
      <c r="C8" s="49" t="s">
        <v>31</v>
      </c>
      <c r="D8" s="48"/>
      <c r="E8" s="49" t="s">
        <v>32</v>
      </c>
      <c r="F8" s="48"/>
      <c r="G8" s="48"/>
      <c r="H8" s="47"/>
      <c r="I8" s="49" t="s">
        <v>33</v>
      </c>
      <c r="J8" s="48"/>
      <c r="K8" s="25" t="s">
        <v>25</v>
      </c>
    </row>
    <row r="9" spans="1:11" x14ac:dyDescent="0.25">
      <c r="A9" s="47"/>
      <c r="B9" s="47"/>
      <c r="C9" s="47"/>
      <c r="D9" s="47"/>
      <c r="E9" s="47"/>
      <c r="F9" s="47"/>
      <c r="G9" s="47"/>
      <c r="H9" s="50"/>
      <c r="I9" s="47"/>
      <c r="J9" s="47"/>
      <c r="K9" s="24"/>
    </row>
    <row r="10" spans="1:11" x14ac:dyDescent="0.25">
      <c r="A10" s="7" t="s">
        <v>81</v>
      </c>
      <c r="B10" s="7" t="s">
        <v>3</v>
      </c>
      <c r="C10" s="51">
        <v>69000</v>
      </c>
      <c r="D10" s="52"/>
      <c r="E10" s="65">
        <f>(I10-C10)/C10</f>
        <v>-7.2463768115942032E-2</v>
      </c>
      <c r="F10" s="52" t="s">
        <v>24</v>
      </c>
      <c r="G10" s="52"/>
      <c r="H10" s="7" t="s">
        <v>3</v>
      </c>
      <c r="I10" s="52">
        <v>64000</v>
      </c>
      <c r="J10" s="52"/>
      <c r="K10" s="42"/>
    </row>
    <row r="11" spans="1:11" x14ac:dyDescent="0.25">
      <c r="A11" s="7" t="s">
        <v>82</v>
      </c>
      <c r="B11" s="7" t="s">
        <v>3</v>
      </c>
      <c r="C11" s="51">
        <v>75</v>
      </c>
      <c r="D11" s="52"/>
      <c r="E11" s="65">
        <v>1</v>
      </c>
      <c r="F11" s="52" t="s">
        <v>24</v>
      </c>
      <c r="G11" s="52"/>
      <c r="H11" s="7" t="s">
        <v>3</v>
      </c>
      <c r="I11" s="52">
        <v>50</v>
      </c>
      <c r="J11" s="52"/>
      <c r="K11" s="42"/>
    </row>
    <row r="12" spans="1:11" x14ac:dyDescent="0.25">
      <c r="A12" s="7" t="s">
        <v>83</v>
      </c>
      <c r="B12" s="7" t="s">
        <v>3</v>
      </c>
      <c r="C12" s="51">
        <v>105000</v>
      </c>
      <c r="D12" s="52"/>
      <c r="E12" s="65">
        <f>(I12-C12)/C12</f>
        <v>0</v>
      </c>
      <c r="F12" s="52" t="s">
        <v>24</v>
      </c>
      <c r="G12" s="52"/>
      <c r="H12" s="7" t="s">
        <v>3</v>
      </c>
      <c r="I12" s="52">
        <v>105000</v>
      </c>
      <c r="J12" s="52"/>
      <c r="K12" s="42"/>
    </row>
    <row r="13" spans="1:11" x14ac:dyDescent="0.25">
      <c r="A13" s="7" t="s">
        <v>84</v>
      </c>
      <c r="B13" s="7" t="s">
        <v>3</v>
      </c>
      <c r="C13" s="51">
        <v>4000</v>
      </c>
      <c r="D13" s="52"/>
      <c r="E13" s="65">
        <f>(I13-C13)/C13</f>
        <v>0</v>
      </c>
      <c r="F13" s="52" t="s">
        <v>24</v>
      </c>
      <c r="G13" s="52"/>
      <c r="H13" s="7" t="s">
        <v>3</v>
      </c>
      <c r="I13" s="52">
        <v>4000</v>
      </c>
      <c r="J13" s="52"/>
      <c r="K13" s="42"/>
    </row>
    <row r="14" spans="1:11" x14ac:dyDescent="0.25">
      <c r="A14" s="7" t="s">
        <v>6</v>
      </c>
      <c r="B14" s="7" t="s">
        <v>3</v>
      </c>
      <c r="C14" s="51">
        <v>2000</v>
      </c>
      <c r="D14" s="52"/>
      <c r="E14" s="65">
        <f>(I14-C14)/C14</f>
        <v>-0.4</v>
      </c>
      <c r="F14" s="52" t="s">
        <v>24</v>
      </c>
      <c r="G14" s="52"/>
      <c r="H14" s="7" t="s">
        <v>3</v>
      </c>
      <c r="I14" s="52">
        <v>1200</v>
      </c>
      <c r="J14" s="52"/>
      <c r="K14" s="42"/>
    </row>
    <row r="15" spans="1:11" x14ac:dyDescent="0.25">
      <c r="A15" s="7" t="s">
        <v>7</v>
      </c>
      <c r="B15" s="7" t="s">
        <v>3</v>
      </c>
      <c r="C15" s="51">
        <v>10000</v>
      </c>
      <c r="D15" s="52"/>
      <c r="E15" s="65">
        <v>1</v>
      </c>
      <c r="F15" s="52" t="s">
        <v>24</v>
      </c>
      <c r="G15" s="52"/>
      <c r="H15" s="7" t="s">
        <v>3</v>
      </c>
      <c r="I15" s="52">
        <v>0</v>
      </c>
      <c r="J15" s="52"/>
      <c r="K15" s="42"/>
    </row>
    <row r="16" spans="1:11" x14ac:dyDescent="0.25">
      <c r="A16" s="7" t="s">
        <v>8</v>
      </c>
      <c r="B16" s="7" t="s">
        <v>3</v>
      </c>
      <c r="C16" s="51">
        <v>0</v>
      </c>
      <c r="D16" s="52"/>
      <c r="E16" s="65">
        <v>0</v>
      </c>
      <c r="F16" s="52" t="s">
        <v>24</v>
      </c>
      <c r="G16" s="52"/>
      <c r="H16" s="7" t="s">
        <v>3</v>
      </c>
      <c r="I16" s="52">
        <v>0</v>
      </c>
      <c r="J16" s="52"/>
      <c r="K16" s="42"/>
    </row>
    <row r="17" spans="1:11" x14ac:dyDescent="0.25">
      <c r="A17" s="1" t="s">
        <v>9</v>
      </c>
      <c r="B17" s="1" t="s">
        <v>3</v>
      </c>
      <c r="C17" s="54">
        <f>SUM(C10:C16)</f>
        <v>190075</v>
      </c>
      <c r="D17" s="55"/>
      <c r="E17" s="55"/>
      <c r="F17" s="55"/>
      <c r="G17" s="55"/>
      <c r="H17" s="1" t="s">
        <v>3</v>
      </c>
      <c r="I17" s="54">
        <f>SUM(I10:I16)</f>
        <v>174250</v>
      </c>
      <c r="J17" s="55"/>
      <c r="K17" s="42"/>
    </row>
    <row r="18" spans="1:11" x14ac:dyDescent="0.25">
      <c r="A18" s="7"/>
      <c r="B18" s="7"/>
      <c r="C18" s="56"/>
      <c r="D18" s="56"/>
      <c r="E18" s="56"/>
      <c r="F18" s="56"/>
      <c r="G18" s="56"/>
      <c r="H18" s="8"/>
      <c r="I18" s="56"/>
      <c r="J18" s="56"/>
      <c r="K18" s="24"/>
    </row>
    <row r="19" spans="1:11" ht="15.75" thickBot="1" x14ac:dyDescent="0.3">
      <c r="A19" s="9" t="s">
        <v>10</v>
      </c>
      <c r="B19" s="7"/>
      <c r="C19" s="56"/>
      <c r="D19" s="56"/>
      <c r="E19" s="56"/>
      <c r="F19" s="56"/>
      <c r="G19" s="56"/>
      <c r="H19" s="8"/>
      <c r="I19" s="56"/>
      <c r="J19" s="56"/>
      <c r="K19" s="24"/>
    </row>
    <row r="20" spans="1:11" x14ac:dyDescent="0.25">
      <c r="A20" s="7"/>
      <c r="B20" s="7"/>
      <c r="C20" s="56"/>
      <c r="D20" s="56"/>
      <c r="E20" s="56"/>
      <c r="F20" s="56"/>
      <c r="G20" s="56"/>
      <c r="H20" s="8"/>
      <c r="I20" s="56"/>
      <c r="J20" s="56"/>
      <c r="K20" s="24"/>
    </row>
    <row r="21" spans="1:11" x14ac:dyDescent="0.25">
      <c r="A21" s="7" t="s">
        <v>85</v>
      </c>
      <c r="B21" s="7" t="s">
        <v>3</v>
      </c>
      <c r="C21" s="51">
        <v>16275</v>
      </c>
      <c r="D21" s="52"/>
      <c r="E21" s="65">
        <f>(I21-C21)/C21</f>
        <v>1.8433179723502304E-2</v>
      </c>
      <c r="F21" s="52" t="s">
        <v>24</v>
      </c>
      <c r="G21" s="52"/>
      <c r="H21" s="7" t="s">
        <v>3</v>
      </c>
      <c r="I21" s="52">
        <v>16575</v>
      </c>
      <c r="J21" s="52"/>
      <c r="K21" s="42"/>
    </row>
    <row r="22" spans="1:11" x14ac:dyDescent="0.25">
      <c r="A22" s="7" t="s">
        <v>86</v>
      </c>
      <c r="B22" s="7" t="s">
        <v>3</v>
      </c>
      <c r="C22" s="51">
        <v>78100</v>
      </c>
      <c r="D22" s="52"/>
      <c r="E22" s="65">
        <f>(I22-C22)/C22</f>
        <v>-0.21280409731113956</v>
      </c>
      <c r="F22" s="52" t="s">
        <v>24</v>
      </c>
      <c r="G22" s="52"/>
      <c r="H22" s="7" t="s">
        <v>3</v>
      </c>
      <c r="I22" s="52">
        <v>61480</v>
      </c>
      <c r="J22" s="52"/>
      <c r="K22" s="42"/>
    </row>
    <row r="23" spans="1:11" x14ac:dyDescent="0.25">
      <c r="A23" s="7" t="s">
        <v>87</v>
      </c>
      <c r="B23" s="7"/>
      <c r="C23" s="51">
        <v>34000</v>
      </c>
      <c r="D23" s="52"/>
      <c r="E23" s="65">
        <f>(I23-C23)/C23</f>
        <v>-5.8823529411764705E-2</v>
      </c>
      <c r="F23" s="52"/>
      <c r="G23" s="52"/>
      <c r="H23" s="7"/>
      <c r="I23" s="52">
        <v>32000</v>
      </c>
      <c r="J23" s="52"/>
      <c r="K23" s="42"/>
    </row>
    <row r="24" spans="1:11" x14ac:dyDescent="0.25">
      <c r="A24" s="7" t="s">
        <v>88</v>
      </c>
      <c r="B24" s="7"/>
      <c r="C24" s="51">
        <v>50000</v>
      </c>
      <c r="D24" s="52"/>
      <c r="E24" s="65">
        <f>(I24-C24)/C24</f>
        <v>0.16</v>
      </c>
      <c r="F24" s="52"/>
      <c r="G24" s="52"/>
      <c r="H24" s="7"/>
      <c r="I24" s="52">
        <v>58000</v>
      </c>
      <c r="J24" s="52"/>
      <c r="K24" s="42"/>
    </row>
    <row r="25" spans="1:11" x14ac:dyDescent="0.25">
      <c r="A25" s="7" t="s">
        <v>18</v>
      </c>
      <c r="B25" s="7" t="s">
        <v>3</v>
      </c>
      <c r="C25" s="51">
        <v>0</v>
      </c>
      <c r="D25" s="52"/>
      <c r="E25" s="65">
        <v>0</v>
      </c>
      <c r="F25" s="52" t="s">
        <v>24</v>
      </c>
      <c r="G25" s="52"/>
      <c r="H25" s="7" t="s">
        <v>3</v>
      </c>
      <c r="I25" s="52">
        <v>0</v>
      </c>
      <c r="J25" s="52"/>
      <c r="K25" s="42"/>
    </row>
    <row r="26" spans="1:11" x14ac:dyDescent="0.25">
      <c r="A26" s="7" t="s">
        <v>19</v>
      </c>
      <c r="B26" s="7" t="s">
        <v>3</v>
      </c>
      <c r="C26" s="51">
        <v>0</v>
      </c>
      <c r="D26" s="52"/>
      <c r="E26" s="65">
        <v>0</v>
      </c>
      <c r="F26" s="52" t="s">
        <v>24</v>
      </c>
      <c r="G26" s="52"/>
      <c r="H26" s="7" t="s">
        <v>3</v>
      </c>
      <c r="I26" s="52">
        <v>0</v>
      </c>
      <c r="J26" s="52"/>
      <c r="K26" s="42"/>
    </row>
    <row r="27" spans="1:11" x14ac:dyDescent="0.25">
      <c r="A27" s="1" t="s">
        <v>20</v>
      </c>
      <c r="B27" s="1" t="s">
        <v>3</v>
      </c>
      <c r="C27" s="54">
        <f>SUM(C21:C26)</f>
        <v>178375</v>
      </c>
      <c r="D27" s="55"/>
      <c r="E27" s="55"/>
      <c r="F27" s="55"/>
      <c r="G27" s="55"/>
      <c r="H27" s="1" t="s">
        <v>3</v>
      </c>
      <c r="I27" s="54">
        <f>SUM(I21:I26)</f>
        <v>168055</v>
      </c>
      <c r="J27" s="55"/>
      <c r="K27" s="42"/>
    </row>
    <row r="28" spans="1:11" x14ac:dyDescent="0.25">
      <c r="A28" s="1"/>
      <c r="B28" s="1"/>
      <c r="C28" s="57"/>
      <c r="D28" s="55"/>
      <c r="E28" s="55"/>
      <c r="F28" s="55"/>
      <c r="G28" s="55"/>
      <c r="H28" s="1"/>
      <c r="I28" s="57"/>
      <c r="J28" s="55"/>
      <c r="K28" s="40"/>
    </row>
    <row r="29" spans="1:11" ht="15.75" thickBot="1" x14ac:dyDescent="0.3">
      <c r="A29" s="1" t="s">
        <v>21</v>
      </c>
      <c r="B29" s="1" t="s">
        <v>3</v>
      </c>
      <c r="C29" s="58">
        <f>+C17-C27</f>
        <v>11700</v>
      </c>
      <c r="D29" s="55"/>
      <c r="E29" s="55"/>
      <c r="F29" s="55"/>
      <c r="G29" s="55"/>
      <c r="H29" s="1" t="s">
        <v>3</v>
      </c>
      <c r="I29" s="58">
        <f>+I17-I27</f>
        <v>6195</v>
      </c>
      <c r="J29" s="55"/>
      <c r="K29" s="26"/>
    </row>
    <row r="30" spans="1:11" ht="15.75" thickTop="1" x14ac:dyDescent="0.25">
      <c r="A30" s="1"/>
      <c r="B30" s="1"/>
      <c r="C30" s="59"/>
      <c r="D30" s="55"/>
      <c r="E30" s="55"/>
      <c r="F30" s="55"/>
      <c r="G30" s="55"/>
      <c r="H30" s="1"/>
      <c r="I30" s="59"/>
      <c r="J30" s="55"/>
      <c r="K30" s="26"/>
    </row>
    <row r="31" spans="1:11" x14ac:dyDescent="0.25">
      <c r="A31" s="1"/>
      <c r="B31" s="1"/>
      <c r="C31" s="59"/>
      <c r="D31" s="55"/>
      <c r="E31" s="55"/>
      <c r="F31" s="55"/>
      <c r="G31" s="55"/>
      <c r="H31" s="1"/>
      <c r="I31" s="59"/>
      <c r="J31" s="55"/>
      <c r="K31" s="26"/>
    </row>
    <row r="32" spans="1:11" x14ac:dyDescent="0.25">
      <c r="A32" s="1" t="s">
        <v>23</v>
      </c>
      <c r="B32" s="1" t="s">
        <v>3</v>
      </c>
      <c r="C32" s="60">
        <v>361006</v>
      </c>
      <c r="D32" s="61"/>
      <c r="E32" s="61"/>
      <c r="F32" s="61"/>
      <c r="G32" s="61"/>
      <c r="H32" s="1" t="s">
        <v>3</v>
      </c>
      <c r="I32" s="55">
        <f>+C33</f>
        <v>372706</v>
      </c>
      <c r="J32" s="61"/>
      <c r="K32" s="26"/>
    </row>
    <row r="33" spans="1:11" ht="15.75" thickBot="1" x14ac:dyDescent="0.3">
      <c r="A33" s="1" t="s">
        <v>22</v>
      </c>
      <c r="B33" s="1" t="s">
        <v>3</v>
      </c>
      <c r="C33" s="39">
        <f>+C32+C29</f>
        <v>372706</v>
      </c>
      <c r="D33" s="20"/>
      <c r="E33" s="20"/>
      <c r="F33" s="20"/>
      <c r="G33" s="20"/>
      <c r="H33" s="1" t="s">
        <v>3</v>
      </c>
      <c r="I33" s="39">
        <f>+I32+I29</f>
        <v>378901</v>
      </c>
      <c r="J33" s="20"/>
      <c r="K33" s="26"/>
    </row>
    <row r="34" spans="1:11" ht="15.75" thickTop="1" x14ac:dyDescent="0.25">
      <c r="A34" s="1"/>
      <c r="B34" s="1"/>
      <c r="C34" s="45"/>
      <c r="D34" s="20"/>
      <c r="E34" s="20"/>
      <c r="F34" s="20"/>
      <c r="G34" s="20"/>
      <c r="H34" s="1"/>
      <c r="I34" s="45"/>
      <c r="J34" s="20"/>
      <c r="K34" s="26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24"/>
    </row>
    <row r="36" spans="1:11" x14ac:dyDescent="0.25">
      <c r="A36" s="69" t="s">
        <v>57</v>
      </c>
      <c r="B36" s="70"/>
      <c r="C36" s="70"/>
      <c r="D36" s="70"/>
      <c r="E36" s="70"/>
      <c r="F36" s="70"/>
      <c r="G36" s="70"/>
      <c r="H36" s="70"/>
      <c r="I36" s="70"/>
      <c r="J36" s="70"/>
      <c r="K36" s="71"/>
    </row>
    <row r="37" spans="1:1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1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24"/>
    </row>
    <row r="40" spans="1:1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24"/>
    </row>
    <row r="41" spans="1:1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24"/>
    </row>
  </sheetData>
  <mergeCells count="6">
    <mergeCell ref="A36:K38"/>
    <mergeCell ref="A1:K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915F-33AD-4F95-B5B3-7B4B3E6AF9F4}">
  <sheetPr>
    <tabColor rgb="FFFF0000"/>
  </sheetPr>
  <dimension ref="A1:K44"/>
  <sheetViews>
    <sheetView tabSelected="1" workbookViewId="0">
      <selection activeCell="K29" sqref="K29"/>
    </sheetView>
  </sheetViews>
  <sheetFormatPr defaultRowHeight="15" x14ac:dyDescent="0.25"/>
  <cols>
    <col min="1" max="1" width="24.7109375" customWidth="1"/>
    <col min="3" max="3" width="10.28515625" bestFit="1" customWidth="1"/>
    <col min="4" max="4" width="0.5703125" customWidth="1"/>
    <col min="5" max="5" width="13.5703125" customWidth="1"/>
    <col min="7" max="7" width="0.140625" customWidth="1"/>
    <col min="9" max="9" width="13.5703125" customWidth="1"/>
    <col min="11" max="11" width="18.140625" customWidth="1"/>
    <col min="257" max="257" width="24.7109375" customWidth="1"/>
    <col min="259" max="259" width="10.28515625" bestFit="1" customWidth="1"/>
    <col min="260" max="260" width="0.5703125" customWidth="1"/>
    <col min="261" max="261" width="13.5703125" customWidth="1"/>
    <col min="263" max="263" width="0.140625" customWidth="1"/>
    <col min="265" max="265" width="13.5703125" customWidth="1"/>
    <col min="267" max="267" width="18.140625" customWidth="1"/>
    <col min="513" max="513" width="24.7109375" customWidth="1"/>
    <col min="515" max="515" width="10.28515625" bestFit="1" customWidth="1"/>
    <col min="516" max="516" width="0.5703125" customWidth="1"/>
    <col min="517" max="517" width="13.5703125" customWidth="1"/>
    <col min="519" max="519" width="0.140625" customWidth="1"/>
    <col min="521" max="521" width="13.5703125" customWidth="1"/>
    <col min="523" max="523" width="18.140625" customWidth="1"/>
    <col min="769" max="769" width="24.7109375" customWidth="1"/>
    <col min="771" max="771" width="10.28515625" bestFit="1" customWidth="1"/>
    <col min="772" max="772" width="0.5703125" customWidth="1"/>
    <col min="773" max="773" width="13.5703125" customWidth="1"/>
    <col min="775" max="775" width="0.140625" customWidth="1"/>
    <col min="777" max="777" width="13.5703125" customWidth="1"/>
    <col min="779" max="779" width="18.140625" customWidth="1"/>
    <col min="1025" max="1025" width="24.7109375" customWidth="1"/>
    <col min="1027" max="1027" width="10.28515625" bestFit="1" customWidth="1"/>
    <col min="1028" max="1028" width="0.5703125" customWidth="1"/>
    <col min="1029" max="1029" width="13.5703125" customWidth="1"/>
    <col min="1031" max="1031" width="0.140625" customWidth="1"/>
    <col min="1033" max="1033" width="13.5703125" customWidth="1"/>
    <col min="1035" max="1035" width="18.140625" customWidth="1"/>
    <col min="1281" max="1281" width="24.7109375" customWidth="1"/>
    <col min="1283" max="1283" width="10.28515625" bestFit="1" customWidth="1"/>
    <col min="1284" max="1284" width="0.5703125" customWidth="1"/>
    <col min="1285" max="1285" width="13.5703125" customWidth="1"/>
    <col min="1287" max="1287" width="0.140625" customWidth="1"/>
    <col min="1289" max="1289" width="13.5703125" customWidth="1"/>
    <col min="1291" max="1291" width="18.140625" customWidth="1"/>
    <col min="1537" max="1537" width="24.7109375" customWidth="1"/>
    <col min="1539" max="1539" width="10.28515625" bestFit="1" customWidth="1"/>
    <col min="1540" max="1540" width="0.5703125" customWidth="1"/>
    <col min="1541" max="1541" width="13.5703125" customWidth="1"/>
    <col min="1543" max="1543" width="0.140625" customWidth="1"/>
    <col min="1545" max="1545" width="13.5703125" customWidth="1"/>
    <col min="1547" max="1547" width="18.140625" customWidth="1"/>
    <col min="1793" max="1793" width="24.7109375" customWidth="1"/>
    <col min="1795" max="1795" width="10.28515625" bestFit="1" customWidth="1"/>
    <col min="1796" max="1796" width="0.5703125" customWidth="1"/>
    <col min="1797" max="1797" width="13.5703125" customWidth="1"/>
    <col min="1799" max="1799" width="0.140625" customWidth="1"/>
    <col min="1801" max="1801" width="13.5703125" customWidth="1"/>
    <col min="1803" max="1803" width="18.140625" customWidth="1"/>
    <col min="2049" max="2049" width="24.7109375" customWidth="1"/>
    <col min="2051" max="2051" width="10.28515625" bestFit="1" customWidth="1"/>
    <col min="2052" max="2052" width="0.5703125" customWidth="1"/>
    <col min="2053" max="2053" width="13.5703125" customWidth="1"/>
    <col min="2055" max="2055" width="0.140625" customWidth="1"/>
    <col min="2057" max="2057" width="13.5703125" customWidth="1"/>
    <col min="2059" max="2059" width="18.140625" customWidth="1"/>
    <col min="2305" max="2305" width="24.7109375" customWidth="1"/>
    <col min="2307" max="2307" width="10.28515625" bestFit="1" customWidth="1"/>
    <col min="2308" max="2308" width="0.5703125" customWidth="1"/>
    <col min="2309" max="2309" width="13.5703125" customWidth="1"/>
    <col min="2311" max="2311" width="0.140625" customWidth="1"/>
    <col min="2313" max="2313" width="13.5703125" customWidth="1"/>
    <col min="2315" max="2315" width="18.140625" customWidth="1"/>
    <col min="2561" max="2561" width="24.7109375" customWidth="1"/>
    <col min="2563" max="2563" width="10.28515625" bestFit="1" customWidth="1"/>
    <col min="2564" max="2564" width="0.5703125" customWidth="1"/>
    <col min="2565" max="2565" width="13.5703125" customWidth="1"/>
    <col min="2567" max="2567" width="0.140625" customWidth="1"/>
    <col min="2569" max="2569" width="13.5703125" customWidth="1"/>
    <col min="2571" max="2571" width="18.140625" customWidth="1"/>
    <col min="2817" max="2817" width="24.7109375" customWidth="1"/>
    <col min="2819" max="2819" width="10.28515625" bestFit="1" customWidth="1"/>
    <col min="2820" max="2820" width="0.5703125" customWidth="1"/>
    <col min="2821" max="2821" width="13.5703125" customWidth="1"/>
    <col min="2823" max="2823" width="0.140625" customWidth="1"/>
    <col min="2825" max="2825" width="13.5703125" customWidth="1"/>
    <col min="2827" max="2827" width="18.140625" customWidth="1"/>
    <col min="3073" max="3073" width="24.7109375" customWidth="1"/>
    <col min="3075" max="3075" width="10.28515625" bestFit="1" customWidth="1"/>
    <col min="3076" max="3076" width="0.5703125" customWidth="1"/>
    <col min="3077" max="3077" width="13.5703125" customWidth="1"/>
    <col min="3079" max="3079" width="0.140625" customWidth="1"/>
    <col min="3081" max="3081" width="13.5703125" customWidth="1"/>
    <col min="3083" max="3083" width="18.140625" customWidth="1"/>
    <col min="3329" max="3329" width="24.7109375" customWidth="1"/>
    <col min="3331" max="3331" width="10.28515625" bestFit="1" customWidth="1"/>
    <col min="3332" max="3332" width="0.5703125" customWidth="1"/>
    <col min="3333" max="3333" width="13.5703125" customWidth="1"/>
    <col min="3335" max="3335" width="0.140625" customWidth="1"/>
    <col min="3337" max="3337" width="13.5703125" customWidth="1"/>
    <col min="3339" max="3339" width="18.140625" customWidth="1"/>
    <col min="3585" max="3585" width="24.7109375" customWidth="1"/>
    <col min="3587" max="3587" width="10.28515625" bestFit="1" customWidth="1"/>
    <col min="3588" max="3588" width="0.5703125" customWidth="1"/>
    <col min="3589" max="3589" width="13.5703125" customWidth="1"/>
    <col min="3591" max="3591" width="0.140625" customWidth="1"/>
    <col min="3593" max="3593" width="13.5703125" customWidth="1"/>
    <col min="3595" max="3595" width="18.140625" customWidth="1"/>
    <col min="3841" max="3841" width="24.7109375" customWidth="1"/>
    <col min="3843" max="3843" width="10.28515625" bestFit="1" customWidth="1"/>
    <col min="3844" max="3844" width="0.5703125" customWidth="1"/>
    <col min="3845" max="3845" width="13.5703125" customWidth="1"/>
    <col min="3847" max="3847" width="0.140625" customWidth="1"/>
    <col min="3849" max="3849" width="13.5703125" customWidth="1"/>
    <col min="3851" max="3851" width="18.140625" customWidth="1"/>
    <col min="4097" max="4097" width="24.7109375" customWidth="1"/>
    <col min="4099" max="4099" width="10.28515625" bestFit="1" customWidth="1"/>
    <col min="4100" max="4100" width="0.5703125" customWidth="1"/>
    <col min="4101" max="4101" width="13.5703125" customWidth="1"/>
    <col min="4103" max="4103" width="0.140625" customWidth="1"/>
    <col min="4105" max="4105" width="13.5703125" customWidth="1"/>
    <col min="4107" max="4107" width="18.140625" customWidth="1"/>
    <col min="4353" max="4353" width="24.7109375" customWidth="1"/>
    <col min="4355" max="4355" width="10.28515625" bestFit="1" customWidth="1"/>
    <col min="4356" max="4356" width="0.5703125" customWidth="1"/>
    <col min="4357" max="4357" width="13.5703125" customWidth="1"/>
    <col min="4359" max="4359" width="0.140625" customWidth="1"/>
    <col min="4361" max="4361" width="13.5703125" customWidth="1"/>
    <col min="4363" max="4363" width="18.140625" customWidth="1"/>
    <col min="4609" max="4609" width="24.7109375" customWidth="1"/>
    <col min="4611" max="4611" width="10.28515625" bestFit="1" customWidth="1"/>
    <col min="4612" max="4612" width="0.5703125" customWidth="1"/>
    <col min="4613" max="4613" width="13.5703125" customWidth="1"/>
    <col min="4615" max="4615" width="0.140625" customWidth="1"/>
    <col min="4617" max="4617" width="13.5703125" customWidth="1"/>
    <col min="4619" max="4619" width="18.140625" customWidth="1"/>
    <col min="4865" max="4865" width="24.7109375" customWidth="1"/>
    <col min="4867" max="4867" width="10.28515625" bestFit="1" customWidth="1"/>
    <col min="4868" max="4868" width="0.5703125" customWidth="1"/>
    <col min="4869" max="4869" width="13.5703125" customWidth="1"/>
    <col min="4871" max="4871" width="0.140625" customWidth="1"/>
    <col min="4873" max="4873" width="13.5703125" customWidth="1"/>
    <col min="4875" max="4875" width="18.140625" customWidth="1"/>
    <col min="5121" max="5121" width="24.7109375" customWidth="1"/>
    <col min="5123" max="5123" width="10.28515625" bestFit="1" customWidth="1"/>
    <col min="5124" max="5124" width="0.5703125" customWidth="1"/>
    <col min="5125" max="5125" width="13.5703125" customWidth="1"/>
    <col min="5127" max="5127" width="0.140625" customWidth="1"/>
    <col min="5129" max="5129" width="13.5703125" customWidth="1"/>
    <col min="5131" max="5131" width="18.140625" customWidth="1"/>
    <col min="5377" max="5377" width="24.7109375" customWidth="1"/>
    <col min="5379" max="5379" width="10.28515625" bestFit="1" customWidth="1"/>
    <col min="5380" max="5380" width="0.5703125" customWidth="1"/>
    <col min="5381" max="5381" width="13.5703125" customWidth="1"/>
    <col min="5383" max="5383" width="0.140625" customWidth="1"/>
    <col min="5385" max="5385" width="13.5703125" customWidth="1"/>
    <col min="5387" max="5387" width="18.140625" customWidth="1"/>
    <col min="5633" max="5633" width="24.7109375" customWidth="1"/>
    <col min="5635" max="5635" width="10.28515625" bestFit="1" customWidth="1"/>
    <col min="5636" max="5636" width="0.5703125" customWidth="1"/>
    <col min="5637" max="5637" width="13.5703125" customWidth="1"/>
    <col min="5639" max="5639" width="0.140625" customWidth="1"/>
    <col min="5641" max="5641" width="13.5703125" customWidth="1"/>
    <col min="5643" max="5643" width="18.140625" customWidth="1"/>
    <col min="5889" max="5889" width="24.7109375" customWidth="1"/>
    <col min="5891" max="5891" width="10.28515625" bestFit="1" customWidth="1"/>
    <col min="5892" max="5892" width="0.5703125" customWidth="1"/>
    <col min="5893" max="5893" width="13.5703125" customWidth="1"/>
    <col min="5895" max="5895" width="0.140625" customWidth="1"/>
    <col min="5897" max="5897" width="13.5703125" customWidth="1"/>
    <col min="5899" max="5899" width="18.140625" customWidth="1"/>
    <col min="6145" max="6145" width="24.7109375" customWidth="1"/>
    <col min="6147" max="6147" width="10.28515625" bestFit="1" customWidth="1"/>
    <col min="6148" max="6148" width="0.5703125" customWidth="1"/>
    <col min="6149" max="6149" width="13.5703125" customWidth="1"/>
    <col min="6151" max="6151" width="0.140625" customWidth="1"/>
    <col min="6153" max="6153" width="13.5703125" customWidth="1"/>
    <col min="6155" max="6155" width="18.140625" customWidth="1"/>
    <col min="6401" max="6401" width="24.7109375" customWidth="1"/>
    <col min="6403" max="6403" width="10.28515625" bestFit="1" customWidth="1"/>
    <col min="6404" max="6404" width="0.5703125" customWidth="1"/>
    <col min="6405" max="6405" width="13.5703125" customWidth="1"/>
    <col min="6407" max="6407" width="0.140625" customWidth="1"/>
    <col min="6409" max="6409" width="13.5703125" customWidth="1"/>
    <col min="6411" max="6411" width="18.140625" customWidth="1"/>
    <col min="6657" max="6657" width="24.7109375" customWidth="1"/>
    <col min="6659" max="6659" width="10.28515625" bestFit="1" customWidth="1"/>
    <col min="6660" max="6660" width="0.5703125" customWidth="1"/>
    <col min="6661" max="6661" width="13.5703125" customWidth="1"/>
    <col min="6663" max="6663" width="0.140625" customWidth="1"/>
    <col min="6665" max="6665" width="13.5703125" customWidth="1"/>
    <col min="6667" max="6667" width="18.140625" customWidth="1"/>
    <col min="6913" max="6913" width="24.7109375" customWidth="1"/>
    <col min="6915" max="6915" width="10.28515625" bestFit="1" customWidth="1"/>
    <col min="6916" max="6916" width="0.5703125" customWidth="1"/>
    <col min="6917" max="6917" width="13.5703125" customWidth="1"/>
    <col min="6919" max="6919" width="0.140625" customWidth="1"/>
    <col min="6921" max="6921" width="13.5703125" customWidth="1"/>
    <col min="6923" max="6923" width="18.140625" customWidth="1"/>
    <col min="7169" max="7169" width="24.7109375" customWidth="1"/>
    <col min="7171" max="7171" width="10.28515625" bestFit="1" customWidth="1"/>
    <col min="7172" max="7172" width="0.5703125" customWidth="1"/>
    <col min="7173" max="7173" width="13.5703125" customWidth="1"/>
    <col min="7175" max="7175" width="0.140625" customWidth="1"/>
    <col min="7177" max="7177" width="13.5703125" customWidth="1"/>
    <col min="7179" max="7179" width="18.140625" customWidth="1"/>
    <col min="7425" max="7425" width="24.7109375" customWidth="1"/>
    <col min="7427" max="7427" width="10.28515625" bestFit="1" customWidth="1"/>
    <col min="7428" max="7428" width="0.5703125" customWidth="1"/>
    <col min="7429" max="7429" width="13.5703125" customWidth="1"/>
    <col min="7431" max="7431" width="0.140625" customWidth="1"/>
    <col min="7433" max="7433" width="13.5703125" customWidth="1"/>
    <col min="7435" max="7435" width="18.140625" customWidth="1"/>
    <col min="7681" max="7681" width="24.7109375" customWidth="1"/>
    <col min="7683" max="7683" width="10.28515625" bestFit="1" customWidth="1"/>
    <col min="7684" max="7684" width="0.5703125" customWidth="1"/>
    <col min="7685" max="7685" width="13.5703125" customWidth="1"/>
    <col min="7687" max="7687" width="0.140625" customWidth="1"/>
    <col min="7689" max="7689" width="13.5703125" customWidth="1"/>
    <col min="7691" max="7691" width="18.140625" customWidth="1"/>
    <col min="7937" max="7937" width="24.7109375" customWidth="1"/>
    <col min="7939" max="7939" width="10.28515625" bestFit="1" customWidth="1"/>
    <col min="7940" max="7940" width="0.5703125" customWidth="1"/>
    <col min="7941" max="7941" width="13.5703125" customWidth="1"/>
    <col min="7943" max="7943" width="0.140625" customWidth="1"/>
    <col min="7945" max="7945" width="13.5703125" customWidth="1"/>
    <col min="7947" max="7947" width="18.140625" customWidth="1"/>
    <col min="8193" max="8193" width="24.7109375" customWidth="1"/>
    <col min="8195" max="8195" width="10.28515625" bestFit="1" customWidth="1"/>
    <col min="8196" max="8196" width="0.5703125" customWidth="1"/>
    <col min="8197" max="8197" width="13.5703125" customWidth="1"/>
    <col min="8199" max="8199" width="0.140625" customWidth="1"/>
    <col min="8201" max="8201" width="13.5703125" customWidth="1"/>
    <col min="8203" max="8203" width="18.140625" customWidth="1"/>
    <col min="8449" max="8449" width="24.7109375" customWidth="1"/>
    <col min="8451" max="8451" width="10.28515625" bestFit="1" customWidth="1"/>
    <col min="8452" max="8452" width="0.5703125" customWidth="1"/>
    <col min="8453" max="8453" width="13.5703125" customWidth="1"/>
    <col min="8455" max="8455" width="0.140625" customWidth="1"/>
    <col min="8457" max="8457" width="13.5703125" customWidth="1"/>
    <col min="8459" max="8459" width="18.140625" customWidth="1"/>
    <col min="8705" max="8705" width="24.7109375" customWidth="1"/>
    <col min="8707" max="8707" width="10.28515625" bestFit="1" customWidth="1"/>
    <col min="8708" max="8708" width="0.5703125" customWidth="1"/>
    <col min="8709" max="8709" width="13.5703125" customWidth="1"/>
    <col min="8711" max="8711" width="0.140625" customWidth="1"/>
    <col min="8713" max="8713" width="13.5703125" customWidth="1"/>
    <col min="8715" max="8715" width="18.140625" customWidth="1"/>
    <col min="8961" max="8961" width="24.7109375" customWidth="1"/>
    <col min="8963" max="8963" width="10.28515625" bestFit="1" customWidth="1"/>
    <col min="8964" max="8964" width="0.5703125" customWidth="1"/>
    <col min="8965" max="8965" width="13.5703125" customWidth="1"/>
    <col min="8967" max="8967" width="0.140625" customWidth="1"/>
    <col min="8969" max="8969" width="13.5703125" customWidth="1"/>
    <col min="8971" max="8971" width="18.140625" customWidth="1"/>
    <col min="9217" max="9217" width="24.7109375" customWidth="1"/>
    <col min="9219" max="9219" width="10.28515625" bestFit="1" customWidth="1"/>
    <col min="9220" max="9220" width="0.5703125" customWidth="1"/>
    <col min="9221" max="9221" width="13.5703125" customWidth="1"/>
    <col min="9223" max="9223" width="0.140625" customWidth="1"/>
    <col min="9225" max="9225" width="13.5703125" customWidth="1"/>
    <col min="9227" max="9227" width="18.140625" customWidth="1"/>
    <col min="9473" max="9473" width="24.7109375" customWidth="1"/>
    <col min="9475" max="9475" width="10.28515625" bestFit="1" customWidth="1"/>
    <col min="9476" max="9476" width="0.5703125" customWidth="1"/>
    <col min="9477" max="9477" width="13.5703125" customWidth="1"/>
    <col min="9479" max="9479" width="0.140625" customWidth="1"/>
    <col min="9481" max="9481" width="13.5703125" customWidth="1"/>
    <col min="9483" max="9483" width="18.140625" customWidth="1"/>
    <col min="9729" max="9729" width="24.7109375" customWidth="1"/>
    <col min="9731" max="9731" width="10.28515625" bestFit="1" customWidth="1"/>
    <col min="9732" max="9732" width="0.5703125" customWidth="1"/>
    <col min="9733" max="9733" width="13.5703125" customWidth="1"/>
    <col min="9735" max="9735" width="0.140625" customWidth="1"/>
    <col min="9737" max="9737" width="13.5703125" customWidth="1"/>
    <col min="9739" max="9739" width="18.140625" customWidth="1"/>
    <col min="9985" max="9985" width="24.7109375" customWidth="1"/>
    <col min="9987" max="9987" width="10.28515625" bestFit="1" customWidth="1"/>
    <col min="9988" max="9988" width="0.5703125" customWidth="1"/>
    <col min="9989" max="9989" width="13.5703125" customWidth="1"/>
    <col min="9991" max="9991" width="0.140625" customWidth="1"/>
    <col min="9993" max="9993" width="13.5703125" customWidth="1"/>
    <col min="9995" max="9995" width="18.140625" customWidth="1"/>
    <col min="10241" max="10241" width="24.7109375" customWidth="1"/>
    <col min="10243" max="10243" width="10.28515625" bestFit="1" customWidth="1"/>
    <col min="10244" max="10244" width="0.5703125" customWidth="1"/>
    <col min="10245" max="10245" width="13.5703125" customWidth="1"/>
    <col min="10247" max="10247" width="0.140625" customWidth="1"/>
    <col min="10249" max="10249" width="13.5703125" customWidth="1"/>
    <col min="10251" max="10251" width="18.140625" customWidth="1"/>
    <col min="10497" max="10497" width="24.7109375" customWidth="1"/>
    <col min="10499" max="10499" width="10.28515625" bestFit="1" customWidth="1"/>
    <col min="10500" max="10500" width="0.5703125" customWidth="1"/>
    <col min="10501" max="10501" width="13.5703125" customWidth="1"/>
    <col min="10503" max="10503" width="0.140625" customWidth="1"/>
    <col min="10505" max="10505" width="13.5703125" customWidth="1"/>
    <col min="10507" max="10507" width="18.140625" customWidth="1"/>
    <col min="10753" max="10753" width="24.7109375" customWidth="1"/>
    <col min="10755" max="10755" width="10.28515625" bestFit="1" customWidth="1"/>
    <col min="10756" max="10756" width="0.5703125" customWidth="1"/>
    <col min="10757" max="10757" width="13.5703125" customWidth="1"/>
    <col min="10759" max="10759" width="0.140625" customWidth="1"/>
    <col min="10761" max="10761" width="13.5703125" customWidth="1"/>
    <col min="10763" max="10763" width="18.140625" customWidth="1"/>
    <col min="11009" max="11009" width="24.7109375" customWidth="1"/>
    <col min="11011" max="11011" width="10.28515625" bestFit="1" customWidth="1"/>
    <col min="11012" max="11012" width="0.5703125" customWidth="1"/>
    <col min="11013" max="11013" width="13.5703125" customWidth="1"/>
    <col min="11015" max="11015" width="0.140625" customWidth="1"/>
    <col min="11017" max="11017" width="13.5703125" customWidth="1"/>
    <col min="11019" max="11019" width="18.140625" customWidth="1"/>
    <col min="11265" max="11265" width="24.7109375" customWidth="1"/>
    <col min="11267" max="11267" width="10.28515625" bestFit="1" customWidth="1"/>
    <col min="11268" max="11268" width="0.5703125" customWidth="1"/>
    <col min="11269" max="11269" width="13.5703125" customWidth="1"/>
    <col min="11271" max="11271" width="0.140625" customWidth="1"/>
    <col min="11273" max="11273" width="13.5703125" customWidth="1"/>
    <col min="11275" max="11275" width="18.140625" customWidth="1"/>
    <col min="11521" max="11521" width="24.7109375" customWidth="1"/>
    <col min="11523" max="11523" width="10.28515625" bestFit="1" customWidth="1"/>
    <col min="11524" max="11524" width="0.5703125" customWidth="1"/>
    <col min="11525" max="11525" width="13.5703125" customWidth="1"/>
    <col min="11527" max="11527" width="0.140625" customWidth="1"/>
    <col min="11529" max="11529" width="13.5703125" customWidth="1"/>
    <col min="11531" max="11531" width="18.140625" customWidth="1"/>
    <col min="11777" max="11777" width="24.7109375" customWidth="1"/>
    <col min="11779" max="11779" width="10.28515625" bestFit="1" customWidth="1"/>
    <col min="11780" max="11780" width="0.5703125" customWidth="1"/>
    <col min="11781" max="11781" width="13.5703125" customWidth="1"/>
    <col min="11783" max="11783" width="0.140625" customWidth="1"/>
    <col min="11785" max="11785" width="13.5703125" customWidth="1"/>
    <col min="11787" max="11787" width="18.140625" customWidth="1"/>
    <col min="12033" max="12033" width="24.7109375" customWidth="1"/>
    <col min="12035" max="12035" width="10.28515625" bestFit="1" customWidth="1"/>
    <col min="12036" max="12036" width="0.5703125" customWidth="1"/>
    <col min="12037" max="12037" width="13.5703125" customWidth="1"/>
    <col min="12039" max="12039" width="0.140625" customWidth="1"/>
    <col min="12041" max="12041" width="13.5703125" customWidth="1"/>
    <col min="12043" max="12043" width="18.140625" customWidth="1"/>
    <col min="12289" max="12289" width="24.7109375" customWidth="1"/>
    <col min="12291" max="12291" width="10.28515625" bestFit="1" customWidth="1"/>
    <col min="12292" max="12292" width="0.5703125" customWidth="1"/>
    <col min="12293" max="12293" width="13.5703125" customWidth="1"/>
    <col min="12295" max="12295" width="0.140625" customWidth="1"/>
    <col min="12297" max="12297" width="13.5703125" customWidth="1"/>
    <col min="12299" max="12299" width="18.140625" customWidth="1"/>
    <col min="12545" max="12545" width="24.7109375" customWidth="1"/>
    <col min="12547" max="12547" width="10.28515625" bestFit="1" customWidth="1"/>
    <col min="12548" max="12548" width="0.5703125" customWidth="1"/>
    <col min="12549" max="12549" width="13.5703125" customWidth="1"/>
    <col min="12551" max="12551" width="0.140625" customWidth="1"/>
    <col min="12553" max="12553" width="13.5703125" customWidth="1"/>
    <col min="12555" max="12555" width="18.140625" customWidth="1"/>
    <col min="12801" max="12801" width="24.7109375" customWidth="1"/>
    <col min="12803" max="12803" width="10.28515625" bestFit="1" customWidth="1"/>
    <col min="12804" max="12804" width="0.5703125" customWidth="1"/>
    <col min="12805" max="12805" width="13.5703125" customWidth="1"/>
    <col min="12807" max="12807" width="0.140625" customWidth="1"/>
    <col min="12809" max="12809" width="13.5703125" customWidth="1"/>
    <col min="12811" max="12811" width="18.140625" customWidth="1"/>
    <col min="13057" max="13057" width="24.7109375" customWidth="1"/>
    <col min="13059" max="13059" width="10.28515625" bestFit="1" customWidth="1"/>
    <col min="13060" max="13060" width="0.5703125" customWidth="1"/>
    <col min="13061" max="13061" width="13.5703125" customWidth="1"/>
    <col min="13063" max="13063" width="0.140625" customWidth="1"/>
    <col min="13065" max="13065" width="13.5703125" customWidth="1"/>
    <col min="13067" max="13067" width="18.140625" customWidth="1"/>
    <col min="13313" max="13313" width="24.7109375" customWidth="1"/>
    <col min="13315" max="13315" width="10.28515625" bestFit="1" customWidth="1"/>
    <col min="13316" max="13316" width="0.5703125" customWidth="1"/>
    <col min="13317" max="13317" width="13.5703125" customWidth="1"/>
    <col min="13319" max="13319" width="0.140625" customWidth="1"/>
    <col min="13321" max="13321" width="13.5703125" customWidth="1"/>
    <col min="13323" max="13323" width="18.140625" customWidth="1"/>
    <col min="13569" max="13569" width="24.7109375" customWidth="1"/>
    <col min="13571" max="13571" width="10.28515625" bestFit="1" customWidth="1"/>
    <col min="13572" max="13572" width="0.5703125" customWidth="1"/>
    <col min="13573" max="13573" width="13.5703125" customWidth="1"/>
    <col min="13575" max="13575" width="0.140625" customWidth="1"/>
    <col min="13577" max="13577" width="13.5703125" customWidth="1"/>
    <col min="13579" max="13579" width="18.140625" customWidth="1"/>
    <col min="13825" max="13825" width="24.7109375" customWidth="1"/>
    <col min="13827" max="13827" width="10.28515625" bestFit="1" customWidth="1"/>
    <col min="13828" max="13828" width="0.5703125" customWidth="1"/>
    <col min="13829" max="13829" width="13.5703125" customWidth="1"/>
    <col min="13831" max="13831" width="0.140625" customWidth="1"/>
    <col min="13833" max="13833" width="13.5703125" customWidth="1"/>
    <col min="13835" max="13835" width="18.140625" customWidth="1"/>
    <col min="14081" max="14081" width="24.7109375" customWidth="1"/>
    <col min="14083" max="14083" width="10.28515625" bestFit="1" customWidth="1"/>
    <col min="14084" max="14084" width="0.5703125" customWidth="1"/>
    <col min="14085" max="14085" width="13.5703125" customWidth="1"/>
    <col min="14087" max="14087" width="0.140625" customWidth="1"/>
    <col min="14089" max="14089" width="13.5703125" customWidth="1"/>
    <col min="14091" max="14091" width="18.140625" customWidth="1"/>
    <col min="14337" max="14337" width="24.7109375" customWidth="1"/>
    <col min="14339" max="14339" width="10.28515625" bestFit="1" customWidth="1"/>
    <col min="14340" max="14340" width="0.5703125" customWidth="1"/>
    <col min="14341" max="14341" width="13.5703125" customWidth="1"/>
    <col min="14343" max="14343" width="0.140625" customWidth="1"/>
    <col min="14345" max="14345" width="13.5703125" customWidth="1"/>
    <col min="14347" max="14347" width="18.140625" customWidth="1"/>
    <col min="14593" max="14593" width="24.7109375" customWidth="1"/>
    <col min="14595" max="14595" width="10.28515625" bestFit="1" customWidth="1"/>
    <col min="14596" max="14596" width="0.5703125" customWidth="1"/>
    <col min="14597" max="14597" width="13.5703125" customWidth="1"/>
    <col min="14599" max="14599" width="0.140625" customWidth="1"/>
    <col min="14601" max="14601" width="13.5703125" customWidth="1"/>
    <col min="14603" max="14603" width="18.140625" customWidth="1"/>
    <col min="14849" max="14849" width="24.7109375" customWidth="1"/>
    <col min="14851" max="14851" width="10.28515625" bestFit="1" customWidth="1"/>
    <col min="14852" max="14852" width="0.5703125" customWidth="1"/>
    <col min="14853" max="14853" width="13.5703125" customWidth="1"/>
    <col min="14855" max="14855" width="0.140625" customWidth="1"/>
    <col min="14857" max="14857" width="13.5703125" customWidth="1"/>
    <col min="14859" max="14859" width="18.140625" customWidth="1"/>
    <col min="15105" max="15105" width="24.7109375" customWidth="1"/>
    <col min="15107" max="15107" width="10.28515625" bestFit="1" customWidth="1"/>
    <col min="15108" max="15108" width="0.5703125" customWidth="1"/>
    <col min="15109" max="15109" width="13.5703125" customWidth="1"/>
    <col min="15111" max="15111" width="0.140625" customWidth="1"/>
    <col min="15113" max="15113" width="13.5703125" customWidth="1"/>
    <col min="15115" max="15115" width="18.140625" customWidth="1"/>
    <col min="15361" max="15361" width="24.7109375" customWidth="1"/>
    <col min="15363" max="15363" width="10.28515625" bestFit="1" customWidth="1"/>
    <col min="15364" max="15364" width="0.5703125" customWidth="1"/>
    <col min="15365" max="15365" width="13.5703125" customWidth="1"/>
    <col min="15367" max="15367" width="0.140625" customWidth="1"/>
    <col min="15369" max="15369" width="13.5703125" customWidth="1"/>
    <col min="15371" max="15371" width="18.140625" customWidth="1"/>
    <col min="15617" max="15617" width="24.7109375" customWidth="1"/>
    <col min="15619" max="15619" width="10.28515625" bestFit="1" customWidth="1"/>
    <col min="15620" max="15620" width="0.5703125" customWidth="1"/>
    <col min="15621" max="15621" width="13.5703125" customWidth="1"/>
    <col min="15623" max="15623" width="0.140625" customWidth="1"/>
    <col min="15625" max="15625" width="13.5703125" customWidth="1"/>
    <col min="15627" max="15627" width="18.140625" customWidth="1"/>
    <col min="15873" max="15873" width="24.7109375" customWidth="1"/>
    <col min="15875" max="15875" width="10.28515625" bestFit="1" customWidth="1"/>
    <col min="15876" max="15876" width="0.5703125" customWidth="1"/>
    <col min="15877" max="15877" width="13.5703125" customWidth="1"/>
    <col min="15879" max="15879" width="0.140625" customWidth="1"/>
    <col min="15881" max="15881" width="13.5703125" customWidth="1"/>
    <col min="15883" max="15883" width="18.140625" customWidth="1"/>
    <col min="16129" max="16129" width="24.7109375" customWidth="1"/>
    <col min="16131" max="16131" width="10.28515625" bestFit="1" customWidth="1"/>
    <col min="16132" max="16132" width="0.5703125" customWidth="1"/>
    <col min="16133" max="16133" width="13.5703125" customWidth="1"/>
    <col min="16135" max="16135" width="0.140625" customWidth="1"/>
    <col min="16137" max="16137" width="13.5703125" customWidth="1"/>
    <col min="16139" max="16139" width="18.140625" customWidth="1"/>
  </cols>
  <sheetData>
    <row r="1" spans="1:11" ht="20.25" x14ac:dyDescent="0.3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6.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3"/>
    </row>
    <row r="3" spans="1:11" x14ac:dyDescent="0.25">
      <c r="A3" s="15" t="s">
        <v>34</v>
      </c>
      <c r="B3" s="13"/>
      <c r="C3" s="78" t="s">
        <v>64</v>
      </c>
      <c r="D3" s="78"/>
      <c r="E3" s="78"/>
      <c r="F3" s="13"/>
      <c r="G3" s="13"/>
      <c r="H3" s="13"/>
      <c r="I3" s="13"/>
      <c r="J3" s="13"/>
      <c r="K3" s="24"/>
    </row>
    <row r="4" spans="1:11" x14ac:dyDescent="0.25">
      <c r="A4" s="15" t="s">
        <v>26</v>
      </c>
      <c r="B4" s="13"/>
      <c r="C4" s="78" t="s">
        <v>65</v>
      </c>
      <c r="D4" s="78"/>
      <c r="E4" s="78"/>
      <c r="F4" s="13"/>
      <c r="G4" s="13"/>
      <c r="H4" s="13"/>
      <c r="I4" s="13"/>
      <c r="J4" s="13"/>
      <c r="K4" s="24"/>
    </row>
    <row r="5" spans="1:11" x14ac:dyDescent="0.25">
      <c r="A5" s="1" t="s">
        <v>28</v>
      </c>
      <c r="B5" s="47"/>
      <c r="C5" s="79">
        <v>45291</v>
      </c>
      <c r="D5" s="79"/>
      <c r="E5" s="79"/>
      <c r="F5" s="13"/>
      <c r="G5" s="13"/>
      <c r="H5" s="47"/>
      <c r="I5" s="13"/>
      <c r="J5" s="13"/>
      <c r="K5" s="24"/>
    </row>
    <row r="6" spans="1:11" x14ac:dyDescent="0.25">
      <c r="A6" s="1" t="s">
        <v>29</v>
      </c>
      <c r="B6" s="47"/>
      <c r="C6" s="78" t="s">
        <v>89</v>
      </c>
      <c r="D6" s="78"/>
      <c r="E6" s="78"/>
      <c r="F6" s="13"/>
      <c r="G6" s="13"/>
      <c r="H6" s="47"/>
      <c r="I6" s="13"/>
      <c r="J6" s="13"/>
      <c r="K6" s="24"/>
    </row>
    <row r="7" spans="1:11" x14ac:dyDescent="0.25">
      <c r="A7" s="47"/>
      <c r="B7" s="47"/>
      <c r="C7" s="13"/>
      <c r="D7" s="48"/>
      <c r="E7" s="48"/>
      <c r="F7" s="48"/>
      <c r="G7" s="48"/>
      <c r="H7" s="47"/>
      <c r="I7" s="13"/>
      <c r="J7" s="48"/>
      <c r="K7" s="24"/>
    </row>
    <row r="8" spans="1:11" ht="39.75" thickBot="1" x14ac:dyDescent="0.3">
      <c r="A8" s="3" t="s">
        <v>0</v>
      </c>
      <c r="B8" s="4"/>
      <c r="C8" s="49" t="s">
        <v>31</v>
      </c>
      <c r="D8" s="48"/>
      <c r="E8" s="49" t="s">
        <v>32</v>
      </c>
      <c r="F8" s="48"/>
      <c r="G8" s="48"/>
      <c r="H8" s="47"/>
      <c r="I8" s="49" t="s">
        <v>33</v>
      </c>
      <c r="J8" s="48"/>
      <c r="K8" s="25" t="s">
        <v>25</v>
      </c>
    </row>
    <row r="9" spans="1:11" x14ac:dyDescent="0.25">
      <c r="A9" s="47"/>
      <c r="B9" s="47"/>
      <c r="C9" s="47"/>
      <c r="D9" s="47"/>
      <c r="E9" s="47"/>
      <c r="F9" s="47"/>
      <c r="G9" s="47"/>
      <c r="H9" s="50"/>
      <c r="I9" s="47"/>
      <c r="J9" s="47"/>
      <c r="K9" s="24"/>
    </row>
    <row r="10" spans="1:11" x14ac:dyDescent="0.25">
      <c r="A10" s="7" t="s">
        <v>90</v>
      </c>
      <c r="B10" s="7" t="s">
        <v>3</v>
      </c>
      <c r="C10" s="51">
        <v>93000</v>
      </c>
      <c r="D10" s="52"/>
      <c r="E10" s="65">
        <f t="shared" ref="E10:E17" si="0">(I10-C10)/C10</f>
        <v>0</v>
      </c>
      <c r="F10" s="52" t="s">
        <v>24</v>
      </c>
      <c r="G10" s="52"/>
      <c r="H10" s="7" t="s">
        <v>3</v>
      </c>
      <c r="I10" s="52">
        <v>93000</v>
      </c>
      <c r="J10" s="52"/>
      <c r="K10" s="42"/>
    </row>
    <row r="11" spans="1:11" x14ac:dyDescent="0.25">
      <c r="A11" s="7" t="s">
        <v>91</v>
      </c>
      <c r="B11" s="7" t="s">
        <v>3</v>
      </c>
      <c r="C11" s="51">
        <v>5500</v>
      </c>
      <c r="D11" s="52"/>
      <c r="E11" s="65">
        <f t="shared" si="0"/>
        <v>3.6363636363636362E-2</v>
      </c>
      <c r="F11" s="52" t="s">
        <v>24</v>
      </c>
      <c r="G11" s="52"/>
      <c r="H11" s="7" t="s">
        <v>3</v>
      </c>
      <c r="I11" s="52">
        <v>5700</v>
      </c>
      <c r="J11" s="52"/>
      <c r="K11" s="42"/>
    </row>
    <row r="12" spans="1:11" x14ac:dyDescent="0.25">
      <c r="A12" s="7" t="s">
        <v>92</v>
      </c>
      <c r="B12" s="7" t="s">
        <v>3</v>
      </c>
      <c r="C12" s="51">
        <v>23000</v>
      </c>
      <c r="D12" s="52"/>
      <c r="E12" s="65">
        <f t="shared" si="0"/>
        <v>0</v>
      </c>
      <c r="F12" s="52" t="s">
        <v>24</v>
      </c>
      <c r="G12" s="52"/>
      <c r="H12" s="7" t="s">
        <v>3</v>
      </c>
      <c r="I12" s="52">
        <v>23000</v>
      </c>
      <c r="J12" s="52"/>
      <c r="K12" s="42"/>
    </row>
    <row r="13" spans="1:11" x14ac:dyDescent="0.25">
      <c r="A13" s="7" t="s">
        <v>93</v>
      </c>
      <c r="B13" s="7" t="s">
        <v>3</v>
      </c>
      <c r="C13" s="51">
        <v>50</v>
      </c>
      <c r="D13" s="52"/>
      <c r="E13" s="65">
        <f t="shared" si="0"/>
        <v>0</v>
      </c>
      <c r="F13" s="52" t="s">
        <v>24</v>
      </c>
      <c r="G13" s="52"/>
      <c r="H13" s="7" t="s">
        <v>3</v>
      </c>
      <c r="I13" s="52">
        <v>50</v>
      </c>
      <c r="J13" s="52"/>
      <c r="K13" s="42"/>
    </row>
    <row r="14" spans="1:11" x14ac:dyDescent="0.25">
      <c r="A14" s="7" t="s">
        <v>83</v>
      </c>
      <c r="B14" s="7" t="s">
        <v>3</v>
      </c>
      <c r="C14" s="51">
        <v>107000</v>
      </c>
      <c r="D14" s="52"/>
      <c r="E14" s="65">
        <f t="shared" si="0"/>
        <v>7.476635514018691E-2</v>
      </c>
      <c r="F14" s="52" t="s">
        <v>24</v>
      </c>
      <c r="G14" s="52"/>
      <c r="H14" s="7" t="s">
        <v>3</v>
      </c>
      <c r="I14" s="52">
        <v>115000</v>
      </c>
      <c r="J14" s="52"/>
      <c r="K14" s="42"/>
    </row>
    <row r="15" spans="1:11" x14ac:dyDescent="0.25">
      <c r="A15" s="7" t="s">
        <v>84</v>
      </c>
      <c r="B15" s="7" t="s">
        <v>3</v>
      </c>
      <c r="C15" s="51">
        <v>5000</v>
      </c>
      <c r="D15" s="52"/>
      <c r="E15" s="65">
        <f t="shared" si="0"/>
        <v>-0.2</v>
      </c>
      <c r="F15" s="52" t="s">
        <v>24</v>
      </c>
      <c r="G15" s="52"/>
      <c r="H15" s="7" t="s">
        <v>3</v>
      </c>
      <c r="I15" s="52">
        <v>4000</v>
      </c>
      <c r="J15" s="52"/>
      <c r="K15" s="42"/>
    </row>
    <row r="16" spans="1:11" x14ac:dyDescent="0.25">
      <c r="A16" s="7" t="s">
        <v>6</v>
      </c>
      <c r="B16" s="7" t="s">
        <v>3</v>
      </c>
      <c r="C16" s="51">
        <v>3500</v>
      </c>
      <c r="D16" s="52"/>
      <c r="E16" s="65">
        <f t="shared" si="0"/>
        <v>-0.42857142857142855</v>
      </c>
      <c r="F16" s="52" t="s">
        <v>24</v>
      </c>
      <c r="G16" s="52"/>
      <c r="H16" s="7" t="s">
        <v>3</v>
      </c>
      <c r="I16" s="52">
        <v>2000</v>
      </c>
      <c r="J16" s="52"/>
      <c r="K16" s="42"/>
    </row>
    <row r="17" spans="1:11" x14ac:dyDescent="0.25">
      <c r="A17" s="7" t="s">
        <v>94</v>
      </c>
      <c r="B17" s="7" t="s">
        <v>3</v>
      </c>
      <c r="C17" s="51">
        <v>301000</v>
      </c>
      <c r="D17" s="52"/>
      <c r="E17" s="65">
        <f t="shared" si="0"/>
        <v>-0.63637873754152829</v>
      </c>
      <c r="F17" s="52" t="s">
        <v>24</v>
      </c>
      <c r="G17" s="52"/>
      <c r="H17" s="7" t="s">
        <v>3</v>
      </c>
      <c r="I17" s="52">
        <v>109450</v>
      </c>
      <c r="J17" s="52"/>
      <c r="K17" s="42"/>
    </row>
    <row r="18" spans="1:11" x14ac:dyDescent="0.25">
      <c r="A18" s="7" t="s">
        <v>7</v>
      </c>
      <c r="B18" s="7" t="s">
        <v>3</v>
      </c>
      <c r="C18" s="51">
        <v>909</v>
      </c>
      <c r="D18" s="52"/>
      <c r="E18" s="65">
        <v>0</v>
      </c>
      <c r="F18" s="52" t="s">
        <v>24</v>
      </c>
      <c r="G18" s="52"/>
      <c r="H18" s="7" t="s">
        <v>3</v>
      </c>
      <c r="I18" s="52">
        <v>0</v>
      </c>
      <c r="J18" s="52"/>
      <c r="K18" s="42"/>
    </row>
    <row r="19" spans="1:11" x14ac:dyDescent="0.25">
      <c r="A19" s="7" t="s">
        <v>8</v>
      </c>
      <c r="B19" s="7" t="s">
        <v>3</v>
      </c>
      <c r="C19" s="51">
        <v>0</v>
      </c>
      <c r="D19" s="52"/>
      <c r="E19" s="65">
        <v>0</v>
      </c>
      <c r="F19" s="52" t="s">
        <v>24</v>
      </c>
      <c r="G19" s="52"/>
      <c r="H19" s="7" t="s">
        <v>3</v>
      </c>
      <c r="I19" s="52">
        <v>0</v>
      </c>
      <c r="J19" s="52"/>
      <c r="K19" s="42"/>
    </row>
    <row r="20" spans="1:11" x14ac:dyDescent="0.25">
      <c r="A20" s="1" t="s">
        <v>9</v>
      </c>
      <c r="B20" s="1" t="s">
        <v>3</v>
      </c>
      <c r="C20" s="54">
        <f>SUM(C10:C19)</f>
        <v>538959</v>
      </c>
      <c r="D20" s="55"/>
      <c r="E20" s="55"/>
      <c r="F20" s="55"/>
      <c r="G20" s="55"/>
      <c r="H20" s="1" t="s">
        <v>3</v>
      </c>
      <c r="I20" s="54">
        <f>SUM(I10:I19)</f>
        <v>352200</v>
      </c>
      <c r="J20" s="55"/>
      <c r="K20" s="42"/>
    </row>
    <row r="21" spans="1:11" x14ac:dyDescent="0.25">
      <c r="A21" s="7"/>
      <c r="B21" s="7"/>
      <c r="C21" s="56"/>
      <c r="D21" s="56"/>
      <c r="E21" s="56"/>
      <c r="F21" s="56"/>
      <c r="G21" s="56"/>
      <c r="H21" s="8"/>
      <c r="I21" s="56"/>
      <c r="J21" s="56"/>
      <c r="K21" s="24"/>
    </row>
    <row r="22" spans="1:11" ht="15.75" thickBot="1" x14ac:dyDescent="0.3">
      <c r="A22" s="9" t="s">
        <v>10</v>
      </c>
      <c r="B22" s="7"/>
      <c r="C22" s="56"/>
      <c r="D22" s="56"/>
      <c r="E22" s="56"/>
      <c r="F22" s="56"/>
      <c r="G22" s="56"/>
      <c r="H22" s="8"/>
      <c r="I22" s="56"/>
      <c r="J22" s="56"/>
      <c r="K22" s="24"/>
    </row>
    <row r="23" spans="1:11" x14ac:dyDescent="0.25">
      <c r="A23" s="7"/>
      <c r="B23" s="7"/>
      <c r="C23" s="56"/>
      <c r="D23" s="56"/>
      <c r="E23" s="56"/>
      <c r="F23" s="56"/>
      <c r="G23" s="56"/>
      <c r="H23" s="8"/>
      <c r="I23" s="56"/>
      <c r="J23" s="56"/>
      <c r="K23" s="24"/>
    </row>
    <row r="24" spans="1:11" x14ac:dyDescent="0.25">
      <c r="A24" s="7" t="s">
        <v>95</v>
      </c>
      <c r="B24" s="7" t="s">
        <v>3</v>
      </c>
      <c r="C24" s="51">
        <v>16825</v>
      </c>
      <c r="D24" s="52"/>
      <c r="E24" s="65">
        <f>(I24-C24)/C24</f>
        <v>-2.9717682020802376E-3</v>
      </c>
      <c r="F24" s="52" t="s">
        <v>24</v>
      </c>
      <c r="G24" s="52"/>
      <c r="H24" s="7" t="s">
        <v>3</v>
      </c>
      <c r="I24" s="52">
        <v>16775</v>
      </c>
      <c r="J24" s="52"/>
      <c r="K24" s="42"/>
    </row>
    <row r="25" spans="1:11" x14ac:dyDescent="0.25">
      <c r="A25" s="7" t="s">
        <v>86</v>
      </c>
      <c r="B25" s="7" t="s">
        <v>3</v>
      </c>
      <c r="C25" s="51">
        <v>60704</v>
      </c>
      <c r="D25" s="52"/>
      <c r="E25" s="65">
        <f>(I25-C25)/C25</f>
        <v>0.97433447548761198</v>
      </c>
      <c r="F25" s="52" t="s">
        <v>24</v>
      </c>
      <c r="G25" s="52"/>
      <c r="H25" s="7" t="s">
        <v>3</v>
      </c>
      <c r="I25" s="52">
        <v>119850</v>
      </c>
      <c r="J25" s="52"/>
      <c r="K25" s="42"/>
    </row>
    <row r="26" spans="1:11" x14ac:dyDescent="0.25">
      <c r="A26" s="7" t="s">
        <v>87</v>
      </c>
      <c r="B26" s="7" t="s">
        <v>3</v>
      </c>
      <c r="C26" s="51">
        <v>39161</v>
      </c>
      <c r="D26" s="52"/>
      <c r="E26" s="65">
        <f>(I26-C26)/C26</f>
        <v>-1.1771915936773831E-2</v>
      </c>
      <c r="F26" s="52" t="s">
        <v>24</v>
      </c>
      <c r="G26" s="52"/>
      <c r="H26" s="7" t="s">
        <v>3</v>
      </c>
      <c r="I26" s="52">
        <v>38700</v>
      </c>
      <c r="J26" s="52"/>
      <c r="K26" s="42"/>
    </row>
    <row r="27" spans="1:11" x14ac:dyDescent="0.25">
      <c r="A27" s="7" t="s">
        <v>88</v>
      </c>
      <c r="B27" s="7" t="s">
        <v>3</v>
      </c>
      <c r="C27" s="51">
        <v>131000</v>
      </c>
      <c r="D27" s="52"/>
      <c r="E27" s="65">
        <f>(I27-C27)/C27</f>
        <v>0</v>
      </c>
      <c r="F27" s="52" t="s">
        <v>24</v>
      </c>
      <c r="G27" s="52"/>
      <c r="H27" s="7" t="s">
        <v>3</v>
      </c>
      <c r="I27" s="52">
        <v>131000</v>
      </c>
      <c r="J27" s="52"/>
      <c r="K27" s="42"/>
    </row>
    <row r="28" spans="1:11" x14ac:dyDescent="0.25">
      <c r="A28" s="7" t="s">
        <v>18</v>
      </c>
      <c r="B28" s="7" t="s">
        <v>3</v>
      </c>
      <c r="C28" s="51"/>
      <c r="D28" s="52"/>
      <c r="E28" s="65">
        <v>0</v>
      </c>
      <c r="F28" s="52" t="s">
        <v>24</v>
      </c>
      <c r="G28" s="52"/>
      <c r="H28" s="7" t="s">
        <v>3</v>
      </c>
      <c r="I28" s="52">
        <v>109450</v>
      </c>
      <c r="J28" s="52"/>
      <c r="K28" s="42" t="s">
        <v>114</v>
      </c>
    </row>
    <row r="29" spans="1:11" x14ac:dyDescent="0.25">
      <c r="A29" s="7" t="s">
        <v>19</v>
      </c>
      <c r="B29" s="7" t="s">
        <v>3</v>
      </c>
      <c r="C29" s="51"/>
      <c r="D29" s="52"/>
      <c r="E29" s="65">
        <v>0</v>
      </c>
      <c r="F29" s="52" t="s">
        <v>24</v>
      </c>
      <c r="G29" s="52"/>
      <c r="H29" s="7" t="s">
        <v>3</v>
      </c>
      <c r="I29" s="52">
        <v>0</v>
      </c>
      <c r="J29" s="52"/>
      <c r="K29" s="42"/>
    </row>
    <row r="30" spans="1:11" x14ac:dyDescent="0.25">
      <c r="A30" s="1" t="s">
        <v>20</v>
      </c>
      <c r="B30" s="1" t="s">
        <v>3</v>
      </c>
      <c r="C30" s="54">
        <f>SUM(C24:C29)</f>
        <v>247690</v>
      </c>
      <c r="D30" s="55"/>
      <c r="E30" s="55"/>
      <c r="F30" s="55"/>
      <c r="G30" s="55"/>
      <c r="H30" s="1" t="s">
        <v>3</v>
      </c>
      <c r="I30" s="54">
        <f>SUM(I24:I29)</f>
        <v>415775</v>
      </c>
      <c r="J30" s="55"/>
      <c r="K30" s="42"/>
    </row>
    <row r="31" spans="1:11" x14ac:dyDescent="0.25">
      <c r="A31" s="1"/>
      <c r="B31" s="1"/>
      <c r="C31" s="57"/>
      <c r="D31" s="55"/>
      <c r="E31" s="55"/>
      <c r="F31" s="55"/>
      <c r="G31" s="55"/>
      <c r="H31" s="1"/>
      <c r="I31" s="57"/>
      <c r="J31" s="55"/>
      <c r="K31" s="40"/>
    </row>
    <row r="32" spans="1:11" ht="15.75" thickBot="1" x14ac:dyDescent="0.3">
      <c r="A32" s="1" t="s">
        <v>21</v>
      </c>
      <c r="B32" s="1" t="s">
        <v>3</v>
      </c>
      <c r="C32" s="58">
        <f>+C20-C30</f>
        <v>291269</v>
      </c>
      <c r="D32" s="55"/>
      <c r="E32" s="55"/>
      <c r="F32" s="55"/>
      <c r="G32" s="55"/>
      <c r="H32" s="1" t="s">
        <v>3</v>
      </c>
      <c r="I32" s="58">
        <f>+I20-I30</f>
        <v>-63575</v>
      </c>
      <c r="J32" s="55"/>
      <c r="K32" s="26"/>
    </row>
    <row r="33" spans="1:11" ht="15.75" thickTop="1" x14ac:dyDescent="0.25">
      <c r="A33" s="1"/>
      <c r="B33" s="1"/>
      <c r="C33" s="59"/>
      <c r="D33" s="55"/>
      <c r="E33" s="55"/>
      <c r="F33" s="55"/>
      <c r="G33" s="55"/>
      <c r="H33" s="1"/>
      <c r="I33" s="59"/>
      <c r="J33" s="55"/>
      <c r="K33" s="26"/>
    </row>
    <row r="34" spans="1:11" x14ac:dyDescent="0.25">
      <c r="A34" s="1"/>
      <c r="B34" s="1"/>
      <c r="C34" s="59"/>
      <c r="D34" s="55"/>
      <c r="E34" s="55"/>
      <c r="F34" s="55"/>
      <c r="G34" s="55"/>
      <c r="H34" s="1"/>
      <c r="I34" s="59"/>
      <c r="J34" s="55"/>
      <c r="K34" s="26"/>
    </row>
    <row r="35" spans="1:11" x14ac:dyDescent="0.25">
      <c r="A35" s="1" t="s">
        <v>23</v>
      </c>
      <c r="B35" s="1" t="s">
        <v>3</v>
      </c>
      <c r="C35" s="60">
        <v>1138196</v>
      </c>
      <c r="D35" s="61"/>
      <c r="E35" s="61"/>
      <c r="F35" s="61"/>
      <c r="G35" s="61"/>
      <c r="H35" s="1" t="s">
        <v>3</v>
      </c>
      <c r="I35" s="55">
        <f>+C36</f>
        <v>1429465</v>
      </c>
      <c r="J35" s="61"/>
      <c r="K35" s="26"/>
    </row>
    <row r="36" spans="1:11" ht="15.75" thickBot="1" x14ac:dyDescent="0.3">
      <c r="A36" s="1" t="s">
        <v>22</v>
      </c>
      <c r="B36" s="1" t="s">
        <v>3</v>
      </c>
      <c r="C36" s="39">
        <f>+C35+C32</f>
        <v>1429465</v>
      </c>
      <c r="D36" s="20"/>
      <c r="E36" s="20"/>
      <c r="F36" s="20"/>
      <c r="G36" s="20"/>
      <c r="H36" s="1" t="s">
        <v>3</v>
      </c>
      <c r="I36" s="39">
        <f>+I35+I32</f>
        <v>1365890</v>
      </c>
      <c r="J36" s="20"/>
      <c r="K36" s="26"/>
    </row>
    <row r="37" spans="1:11" ht="15.75" thickTop="1" x14ac:dyDescent="0.25">
      <c r="A37" s="1"/>
      <c r="B37" s="1"/>
      <c r="C37" s="45"/>
      <c r="D37" s="20"/>
      <c r="E37" s="20"/>
      <c r="F37" s="20"/>
      <c r="G37" s="20"/>
      <c r="H37" s="1"/>
      <c r="I37" s="45"/>
      <c r="J37" s="20"/>
      <c r="K37" s="26"/>
    </row>
    <row r="38" spans="1:1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24"/>
    </row>
    <row r="39" spans="1:11" x14ac:dyDescent="0.25">
      <c r="A39" s="69" t="s">
        <v>57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4"/>
    </row>
    <row r="41" spans="1:11" x14ac:dyDescent="0.2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7"/>
    </row>
    <row r="42" spans="1:1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24"/>
    </row>
    <row r="43" spans="1:1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24"/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24"/>
    </row>
  </sheetData>
  <mergeCells count="6">
    <mergeCell ref="A39:K41"/>
    <mergeCell ref="A1:K1"/>
    <mergeCell ref="C3:E3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general </vt:lpstr>
      <vt:lpstr>streets</vt:lpstr>
      <vt:lpstr>Municipal</vt:lpstr>
      <vt:lpstr>sewer</vt:lpstr>
      <vt:lpstr>water</vt:lpstr>
      <vt:lpstr>'general 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Kolka, Carolyn A. (Treasury)</dc:creator>
  <cp:lastModifiedBy>Village Clerk</cp:lastModifiedBy>
  <cp:lastPrinted>2014-09-09T15:03:26Z</cp:lastPrinted>
  <dcterms:created xsi:type="dcterms:W3CDTF">2012-08-13T17:16:23Z</dcterms:created>
  <dcterms:modified xsi:type="dcterms:W3CDTF">2023-12-05T20:02:05Z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2022-09-07T14:10:12Z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256bc8f5-3c51-4c42-947d-17c2c01aa3ef</vt:lpwstr>
  </property>
  <property fmtid="{D5CDD505-2E9C-101B-9397-08002B2CF9AE}" pid="8" name="MSIP_Label_3a2fed65-62e7-46ea-af74-187e0c17143a_ContentBits">
    <vt:lpwstr>0</vt:lpwstr>
  </property>
</Properties>
</file>